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24226"/>
  <xr:revisionPtr revIDLastSave="0" documentId="8_{CD38C59F-82B2-429C-B2AC-A9923420D0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Inweise  Parameter" sheetId="5" r:id="rId1"/>
    <sheet name="Liquiditätsplan Monat" sheetId="3" r:id="rId2"/>
    <sheet name="LIquiditätsplan Quartal" sheetId="6" r:id="rId3"/>
  </sheets>
  <definedNames>
    <definedName name="_xlnm.Print_Area" localSheetId="1">'Liquiditätsplan Monat'!$A$1:$P$57</definedName>
    <definedName name="_xlnm.Print_Area" localSheetId="2">'LIquiditätsplan Quartal'!$A$1:$I$58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6" l="1"/>
  <c r="Q29" i="3"/>
  <c r="C19" i="5"/>
  <c r="C20" i="5" s="1"/>
  <c r="I4" i="6"/>
  <c r="H4" i="6"/>
  <c r="G4" i="6"/>
  <c r="F4" i="6"/>
  <c r="E4" i="6"/>
  <c r="I50" i="6" l="1"/>
  <c r="H50" i="6"/>
  <c r="G50" i="6"/>
  <c r="F50" i="6"/>
  <c r="E50" i="6"/>
  <c r="J50" i="6" s="1"/>
  <c r="J49" i="6"/>
  <c r="J48" i="6"/>
  <c r="J47" i="6"/>
  <c r="J46" i="6"/>
  <c r="J45" i="6"/>
  <c r="I43" i="6"/>
  <c r="H43" i="6"/>
  <c r="G43" i="6"/>
  <c r="F43" i="6"/>
  <c r="E43" i="6"/>
  <c r="J42" i="6"/>
  <c r="J41" i="6"/>
  <c r="J40" i="6"/>
  <c r="J39" i="6"/>
  <c r="J38" i="6"/>
  <c r="I36" i="6"/>
  <c r="H36" i="6"/>
  <c r="G36" i="6"/>
  <c r="F36" i="6"/>
  <c r="E36" i="6"/>
  <c r="J35" i="6"/>
  <c r="J34" i="6"/>
  <c r="I32" i="6"/>
  <c r="H32" i="6"/>
  <c r="G32" i="6"/>
  <c r="F32" i="6"/>
  <c r="E32" i="6"/>
  <c r="J31" i="6"/>
  <c r="J29" i="6"/>
  <c r="J28" i="6"/>
  <c r="J27" i="6"/>
  <c r="J26" i="6"/>
  <c r="J25" i="6"/>
  <c r="J24" i="6"/>
  <c r="J23" i="6"/>
  <c r="J22" i="6"/>
  <c r="J21" i="6"/>
  <c r="J20" i="6"/>
  <c r="J19" i="6"/>
  <c r="I16" i="6"/>
  <c r="H16" i="6"/>
  <c r="G16" i="6"/>
  <c r="F16" i="6"/>
  <c r="E16" i="6"/>
  <c r="J14" i="6"/>
  <c r="J13" i="6"/>
  <c r="E11" i="6"/>
  <c r="E17" i="6" s="1"/>
  <c r="Q45" i="3"/>
  <c r="Q46" i="3"/>
  <c r="Q47" i="3"/>
  <c r="Q48" i="3"/>
  <c r="Q44" i="3"/>
  <c r="Q38" i="3"/>
  <c r="Q39" i="3"/>
  <c r="Q40" i="3"/>
  <c r="Q41" i="3"/>
  <c r="Q37" i="3"/>
  <c r="Q33" i="3"/>
  <c r="Q34" i="3"/>
  <c r="Q19" i="3"/>
  <c r="Q20" i="3"/>
  <c r="Q21" i="3"/>
  <c r="Q22" i="3"/>
  <c r="Q23" i="3"/>
  <c r="Q24" i="3"/>
  <c r="Q25" i="3"/>
  <c r="Q26" i="3"/>
  <c r="Q27" i="3"/>
  <c r="Q28" i="3"/>
  <c r="Q30" i="3"/>
  <c r="Q18" i="3"/>
  <c r="Q13" i="3"/>
  <c r="Q12" i="3"/>
  <c r="F3" i="3"/>
  <c r="G3" i="3" s="1"/>
  <c r="H3" i="3" s="1"/>
  <c r="I3" i="3" s="1"/>
  <c r="J3" i="3" s="1"/>
  <c r="K3" i="3" s="1"/>
  <c r="L3" i="3" s="1"/>
  <c r="M3" i="3" s="1"/>
  <c r="N3" i="3" s="1"/>
  <c r="O3" i="3" s="1"/>
  <c r="P3" i="3" s="1"/>
  <c r="J32" i="6" l="1"/>
  <c r="J36" i="6"/>
  <c r="J43" i="6"/>
  <c r="E52" i="6"/>
  <c r="F11" i="6" s="1"/>
  <c r="F17" i="6" s="1"/>
  <c r="F52" i="6" s="1"/>
  <c r="J16" i="6"/>
  <c r="F31" i="3"/>
  <c r="G31" i="3"/>
  <c r="H31" i="3"/>
  <c r="I31" i="3"/>
  <c r="J31" i="3"/>
  <c r="K31" i="3"/>
  <c r="L31" i="3"/>
  <c r="M31" i="3"/>
  <c r="N31" i="3"/>
  <c r="O31" i="3"/>
  <c r="P31" i="3"/>
  <c r="E31" i="3"/>
  <c r="F35" i="3"/>
  <c r="G35" i="3"/>
  <c r="H35" i="3"/>
  <c r="I35" i="3"/>
  <c r="J35" i="3"/>
  <c r="K35" i="3"/>
  <c r="L35" i="3"/>
  <c r="M35" i="3"/>
  <c r="N35" i="3"/>
  <c r="O35" i="3"/>
  <c r="P35" i="3"/>
  <c r="E35" i="3"/>
  <c r="E58" i="6" l="1"/>
  <c r="G11" i="6"/>
  <c r="G17" i="6" s="1"/>
  <c r="G52" i="6" s="1"/>
  <c r="F58" i="6"/>
  <c r="Q31" i="3"/>
  <c r="Q35" i="3"/>
  <c r="F49" i="3"/>
  <c r="G49" i="3"/>
  <c r="H49" i="3"/>
  <c r="I49" i="3"/>
  <c r="J49" i="3"/>
  <c r="K49" i="3"/>
  <c r="L49" i="3"/>
  <c r="M49" i="3"/>
  <c r="N49" i="3"/>
  <c r="O49" i="3"/>
  <c r="P49" i="3"/>
  <c r="E49" i="3"/>
  <c r="F42" i="3"/>
  <c r="G42" i="3"/>
  <c r="H42" i="3"/>
  <c r="I42" i="3"/>
  <c r="J42" i="3"/>
  <c r="K42" i="3"/>
  <c r="L42" i="3"/>
  <c r="M42" i="3"/>
  <c r="N42" i="3"/>
  <c r="O42" i="3"/>
  <c r="P42" i="3"/>
  <c r="E42" i="3"/>
  <c r="E10" i="3"/>
  <c r="E16" i="3" s="1"/>
  <c r="P15" i="3"/>
  <c r="O15" i="3"/>
  <c r="N15" i="3"/>
  <c r="M15" i="3"/>
  <c r="L15" i="3"/>
  <c r="K15" i="3"/>
  <c r="J15" i="3"/>
  <c r="I15" i="3"/>
  <c r="H15" i="3"/>
  <c r="G15" i="3"/>
  <c r="F15" i="3"/>
  <c r="E15" i="3"/>
  <c r="H11" i="6" l="1"/>
  <c r="H17" i="6" s="1"/>
  <c r="H52" i="6" s="1"/>
  <c r="G58" i="6"/>
  <c r="Q42" i="3"/>
  <c r="Q15" i="3"/>
  <c r="Q49" i="3"/>
  <c r="E51" i="3"/>
  <c r="F10" i="3" s="1"/>
  <c r="F16" i="3" s="1"/>
  <c r="F51" i="3" s="1"/>
  <c r="I11" i="6" l="1"/>
  <c r="I17" i="6" s="1"/>
  <c r="I52" i="6" s="1"/>
  <c r="H58" i="6"/>
  <c r="E57" i="3"/>
  <c r="F57" i="3"/>
  <c r="I58" i="6" l="1"/>
  <c r="G10" i="3"/>
  <c r="G16" i="3" s="1"/>
  <c r="G51" i="3" l="1"/>
  <c r="G57" i="3" s="1"/>
  <c r="H10" i="3" l="1"/>
  <c r="H16" i="3" s="1"/>
  <c r="H51" i="3" l="1"/>
  <c r="I10" i="3" s="1"/>
  <c r="I16" i="3" s="1"/>
  <c r="I51" i="3" l="1"/>
  <c r="J10" i="3" s="1"/>
  <c r="J16" i="3" s="1"/>
  <c r="H57" i="3"/>
  <c r="J51" i="3" l="1"/>
  <c r="J57" i="3" s="1"/>
  <c r="I57" i="3"/>
  <c r="K10" i="3" l="1"/>
  <c r="K16" i="3" s="1"/>
  <c r="K51" i="3" s="1"/>
  <c r="L10" i="3" l="1"/>
  <c r="L16" i="3" s="1"/>
  <c r="L51" i="3" s="1"/>
  <c r="K57" i="3"/>
  <c r="L57" i="3" l="1"/>
  <c r="M10" i="3"/>
  <c r="M16" i="3" s="1"/>
  <c r="M51" i="3" s="1"/>
  <c r="N10" i="3" l="1"/>
  <c r="N16" i="3" s="1"/>
  <c r="N51" i="3" s="1"/>
  <c r="M57" i="3"/>
  <c r="N57" i="3" l="1"/>
  <c r="O10" i="3"/>
  <c r="O16" i="3" s="1"/>
  <c r="O51" i="3" s="1"/>
  <c r="O57" i="3" l="1"/>
  <c r="P10" i="3"/>
  <c r="P16" i="3" s="1"/>
  <c r="P51" i="3" s="1"/>
  <c r="P57" i="3" l="1"/>
</calcChain>
</file>

<file path=xl/sharedStrings.xml><?xml version="1.0" encoding="utf-8"?>
<sst xmlns="http://schemas.openxmlformats.org/spreadsheetml/2006/main" count="204" uniqueCount="86">
  <si>
    <t>Liquidität am Monatsanfang</t>
  </si>
  <si>
    <t>Verfügbare liquide Mittel</t>
  </si>
  <si>
    <t>Liquidität am Monatsende</t>
  </si>
  <si>
    <t>Total verfügbare Mittel</t>
  </si>
  <si>
    <t>Offene Kreditlimiten</t>
  </si>
  <si>
    <t>in CHF Tausend</t>
  </si>
  <si>
    <t>Liquiditätsplan: Aktueller Bestand der flüssigen Mittel und zu erwartende Einzahlungen und Auszahlungen der nächsten 12 Monate</t>
  </si>
  <si>
    <t>Kasse</t>
  </si>
  <si>
    <t>Bankguthaben</t>
  </si>
  <si>
    <t>Wertschriften mit Börsenkurs</t>
  </si>
  <si>
    <t>Übrige täglich liquidierbare Geldanlagen</t>
  </si>
  <si>
    <t>Bank Y</t>
  </si>
  <si>
    <t>Bank Z</t>
  </si>
  <si>
    <t>Geldfluss aus Investitionstätigkeit</t>
  </si>
  <si>
    <t>Geldfluss aus Finanzierungstätigkeit</t>
  </si>
  <si>
    <t>Geldzufluss aus Aufnahme Finanzverbindlichkeiten</t>
  </si>
  <si>
    <t>Geldabfluss aus Gewinnausschüttungen (Dividenden)</t>
  </si>
  <si>
    <t>Geldzufluss aus Geschäftstätigkeit: Zahlungseingänge</t>
  </si>
  <si>
    <t>Geldabfluss aus ordentlicher Geschäftstätigkeit: Zahlungsausgänge</t>
  </si>
  <si>
    <t>Geldfluss aus betriebsfremden und neutralen Positionen</t>
  </si>
  <si>
    <t xml:space="preserve"> </t>
  </si>
  <si>
    <t>Vor- zeichen</t>
  </si>
  <si>
    <t>+</t>
  </si>
  <si>
    <t>-</t>
  </si>
  <si>
    <t xml:space="preserve">Zahlungen für Material, Handelswaren, Dienstleistungen und Energie </t>
  </si>
  <si>
    <t>Zahlungen für Personalaufwand</t>
  </si>
  <si>
    <t>Zahlungen für Raumaufwand</t>
  </si>
  <si>
    <t>Zahlungen für Fahrzeug- und Transportaufwand</t>
  </si>
  <si>
    <t>Zahlungen für Sachversicherungen, Abgaben, Gebühren, Bewilligungen</t>
  </si>
  <si>
    <t>Zahlungen für Energie- und Entsorgungsaufwand</t>
  </si>
  <si>
    <t>Zahlungseingänge Finanzertrag</t>
  </si>
  <si>
    <t>Zahlungen für Verwaltungs- und Informatikaufwand</t>
  </si>
  <si>
    <t>Zahlungen für Werbeaufwand</t>
  </si>
  <si>
    <t xml:space="preserve">Zahlungen für Sonstigen betrieblichen Aufwand </t>
  </si>
  <si>
    <t xml:space="preserve">Zahlungen für Finanzaufwand </t>
  </si>
  <si>
    <t>Finanzanlagen: + Geldzufluss auf Verkäufen / - Geldabfluss aus Käufen</t>
  </si>
  <si>
    <t>+ / -</t>
  </si>
  <si>
    <t>Beteiligungen: + Geldzufluss aus Verkäufen / - Geldabfluss aus Verkäufen</t>
  </si>
  <si>
    <t>Mobile Sachanlagen: + Geldzufluss aus Verkäufen / - Geldabluss aus Käufen</t>
  </si>
  <si>
    <t>Immobile Sachanlagen: + Geldzufluss aus Verkäufen / - Geldabfluss aus Käufen</t>
  </si>
  <si>
    <t>Immaterielle Werte: + Geldzufluss aus Verkäufen / - Geldabfluss aus Käufen</t>
  </si>
  <si>
    <t>Eigene Anteile: + Geldzufluss aus Verkäufen / - Geldabfluss aus Käufen</t>
  </si>
  <si>
    <t>810 / 800</t>
  </si>
  <si>
    <t>+ Geldzufluss aus betriebsfremden Ertrag / - Geldabfluss aus betriebsfremden Kosten</t>
  </si>
  <si>
    <t>Konten- rahmen KMU</t>
  </si>
  <si>
    <t>für Geschäftsjahr oder rollierend</t>
  </si>
  <si>
    <t>Aufgebaut als Geldflussrechnung (direkte Methode)</t>
  </si>
  <si>
    <t>Zahlungen von Direkten Steuern und MWST</t>
  </si>
  <si>
    <t>Total</t>
  </si>
  <si>
    <t>OR Art. 725 Abs. 1:</t>
  </si>
  <si>
    <t xml:space="preserve"> 1.1.23</t>
  </si>
  <si>
    <t>Start monatliche Planung:</t>
  </si>
  <si>
    <t>Der Verwaltungsrat überwacht die Zahlungsfähigkeit der Gesellschaft.</t>
  </si>
  <si>
    <t>Zahlungseingänge betrieblicher Ertrag aus Lieferungen und Leistungen, inkl. MWST</t>
  </si>
  <si>
    <t>Geldzufluss aus Kapitalerhöhungen / - Geldabfluss aus Kapitalrückzahlungen</t>
  </si>
  <si>
    <t>Eingabe Quartale (4 oder 5 rollierend)::</t>
  </si>
  <si>
    <t>oder</t>
  </si>
  <si>
    <t>Jahresumsatz netto, inkl. MWST</t>
  </si>
  <si>
    <t>Durchschnittlicher Debitorenbestand</t>
  </si>
  <si>
    <t>Debitorenumschlag</t>
  </si>
  <si>
    <t>Da sich die Zahlungsströme nicht regelmässig über ein Geschäftsjahr verteilen, insbesondere bei einem saisonalen Geschäft, wird der Geldfluss monatlich (mindestens quartalweise) geplant.</t>
  </si>
  <si>
    <t>In Krisenzeiten ist der Geldfluss auch täglich und wöchentlich zu planen (rollierend).</t>
  </si>
  <si>
    <t>Fall wesentlich, kann der Umsatz gemäss effektiven Zahlungszielen verschoben in die Berechnung miteinbezogen werden (z.B. Debitorenrechnung Jan unter Februar):</t>
  </si>
  <si>
    <t>Zahlungsziel in Tagen</t>
  </si>
  <si>
    <t>Eingabefelder sind gelb</t>
  </si>
  <si>
    <t>Die Excel Sheets sind nicht geschützt und können nach Belieben genutzt und verändert werden.</t>
  </si>
  <si>
    <t>Ersteller:</t>
  </si>
  <si>
    <t>Herbert Mattle, dipl. Experte in Rechnungslegung und Controlling, Revisionsexperte</t>
  </si>
  <si>
    <t>herbert.mattle@mattle.com</t>
  </si>
  <si>
    <t>Liquiditätsplan Monat:</t>
  </si>
  <si>
    <t>Liquiditätsplan Quartal:</t>
  </si>
  <si>
    <t>Liquiditäts-Plan / Budget für KMU</t>
  </si>
  <si>
    <t>Zur notwendigen engen Planng und Überwachung der Liquidität kann die Plan-Erfolgsrechnung oder das jährliche Budget ähnlich wie eine Geldflussrechnung strukturiert werden.</t>
  </si>
  <si>
    <t>Auszahlungen der nächsten 5 Quartale</t>
  </si>
  <si>
    <t xml:space="preserve">Liquiditätsplan: Aktueller Bestand der flüssigen Mittel und zu erwartende Einzahlungen und </t>
  </si>
  <si>
    <t>Zahlungseingänge Übriger Ertrag</t>
  </si>
  <si>
    <t>* Ao. Ausserordentlich (siehe Zeile 33)</t>
  </si>
  <si>
    <r>
      <rPr>
        <sz val="9"/>
        <color rgb="FFFF0000"/>
        <rFont val="Arial"/>
        <family val="2"/>
      </rPr>
      <t>Ao.*</t>
    </r>
    <r>
      <rPr>
        <sz val="9"/>
        <color indexed="8"/>
        <rFont val="Arial"/>
        <family val="2"/>
      </rPr>
      <t>, einmalig, periodenfremd: + Geldzufluss aus Ertrag / - Geldabfluss aus Aufwand</t>
    </r>
  </si>
  <si>
    <r>
      <rPr>
        <sz val="9"/>
        <color rgb="FFFF0000"/>
        <rFont val="Arial"/>
        <family val="2"/>
      </rPr>
      <t>Ao</t>
    </r>
    <r>
      <rPr>
        <sz val="9"/>
        <color indexed="8"/>
        <rFont val="Arial"/>
        <family val="2"/>
      </rPr>
      <t>.</t>
    </r>
    <r>
      <rPr>
        <sz val="9"/>
        <color rgb="FFFF0000"/>
        <rFont val="Arial"/>
        <family val="2"/>
      </rPr>
      <t>*</t>
    </r>
    <r>
      <rPr>
        <sz val="9"/>
        <color indexed="8"/>
        <rFont val="Arial"/>
        <family val="2"/>
      </rPr>
      <t>, einmalig, periodenfremd: + Geldzufluss aus Ertrag / - Geldabfluss aus Aufwand</t>
    </r>
  </si>
  <si>
    <t>* Ao. Ausserordentlich (siehe Zeile 34)</t>
  </si>
  <si>
    <t>Der Liquiditätsplan/Budget steht allen Anwenderinnen und Anwendern zur freien Verfügung auf eigene Verantwortung.</t>
  </si>
  <si>
    <t>Die Gliederungen und Kontobezeichnungen basieren im Wesentlichen auf den "Schweizer Kontenrahmen KMU", Ausgabe 2023, von Mattle/Helbling/Pfaff.</t>
  </si>
  <si>
    <t>Version 4.2.23</t>
  </si>
  <si>
    <t>Zahlungen für Unterhalt, Reparaturen, Ersatz, Leasing mobile Sachanlagen</t>
  </si>
  <si>
    <t xml:space="preserve">Geldabfluss aus Rückzahlung Finanzverbindlichkeiten </t>
  </si>
  <si>
    <t>Zahlungen aus übriger ordentlicher Geschäftstätigkeit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</si>
</sst>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 tint="-0.499984740745262"/>
        <bgColor indexed="2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Border="1" applyProtection="1">
      <protection locked="0" hidden="1"/>
    </xf>
    <xf numFmtId="0" fontId="5" fillId="0" borderId="2" xfId="0" applyFont="1" applyBorder="1" applyProtection="1">
      <protection locked="0" hidden="1"/>
    </xf>
    <xf numFmtId="0" fontId="7" fillId="0" borderId="1" xfId="0" applyFont="1" applyBorder="1" applyProtection="1">
      <protection locked="0" hidden="1"/>
    </xf>
    <xf numFmtId="0" fontId="3" fillId="0" borderId="1" xfId="0" applyFont="1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0" fontId="10" fillId="0" borderId="0" xfId="0" applyFont="1" applyAlignment="1">
      <alignment vertical="center"/>
    </xf>
    <xf numFmtId="0" fontId="4" fillId="2" borderId="9" xfId="0" applyFont="1" applyFill="1" applyBorder="1" applyAlignment="1" applyProtection="1">
      <alignment vertical="center"/>
      <protection locked="0" hidden="1"/>
    </xf>
    <xf numFmtId="0" fontId="4" fillId="2" borderId="10" xfId="0" applyFont="1" applyFill="1" applyBorder="1" applyAlignment="1" applyProtection="1">
      <alignment vertical="center"/>
      <protection locked="0" hidden="1"/>
    </xf>
    <xf numFmtId="0" fontId="3" fillId="0" borderId="0" xfId="0" applyFont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9" fillId="3" borderId="7" xfId="0" applyFont="1" applyFill="1" applyBorder="1" applyAlignment="1" applyProtection="1">
      <alignment horizontal="center" vertical="center"/>
      <protection locked="0" hidden="1"/>
    </xf>
    <xf numFmtId="17" fontId="9" fillId="3" borderId="8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/>
    <xf numFmtId="0" fontId="11" fillId="0" borderId="0" xfId="0" applyFont="1"/>
    <xf numFmtId="0" fontId="1" fillId="0" borderId="2" xfId="0" applyFont="1" applyBorder="1"/>
    <xf numFmtId="0" fontId="5" fillId="0" borderId="1" xfId="0" applyFont="1" applyBorder="1" applyProtection="1">
      <protection locked="0" hidden="1"/>
    </xf>
    <xf numFmtId="164" fontId="0" fillId="0" borderId="0" xfId="0" applyNumberFormat="1"/>
    <xf numFmtId="164" fontId="2" fillId="0" borderId="0" xfId="0" applyNumberFormat="1" applyFont="1"/>
    <xf numFmtId="164" fontId="3" fillId="2" borderId="4" xfId="0" applyNumberFormat="1" applyFont="1" applyFill="1" applyBorder="1" applyAlignment="1" applyProtection="1">
      <alignment horizontal="right" vertical="center"/>
      <protection hidden="1"/>
    </xf>
    <xf numFmtId="164" fontId="6" fillId="0" borderId="3" xfId="0" applyNumberFormat="1" applyFont="1" applyBorder="1" applyAlignment="1" applyProtection="1">
      <alignment horizontal="right"/>
      <protection hidden="1"/>
    </xf>
    <xf numFmtId="164" fontId="6" fillId="0" borderId="4" xfId="0" applyNumberFormat="1" applyFont="1" applyBorder="1" applyAlignment="1" applyProtection="1">
      <alignment horizontal="right"/>
      <protection hidden="1"/>
    </xf>
    <xf numFmtId="164" fontId="6" fillId="0" borderId="5" xfId="0" applyNumberFormat="1" applyFont="1" applyBorder="1" applyAlignment="1" applyProtection="1">
      <alignment horizontal="right"/>
      <protection hidden="1"/>
    </xf>
    <xf numFmtId="164" fontId="6" fillId="0" borderId="3" xfId="0" applyNumberFormat="1" applyFont="1" applyBorder="1" applyProtection="1">
      <protection hidden="1"/>
    </xf>
    <xf numFmtId="164" fontId="6" fillId="0" borderId="3" xfId="0" applyNumberFormat="1" applyFont="1" applyBorder="1" applyProtection="1">
      <protection locked="0" hidden="1"/>
    </xf>
    <xf numFmtId="164" fontId="6" fillId="0" borderId="6" xfId="0" applyNumberFormat="1" applyFont="1" applyBorder="1" applyAlignment="1" applyProtection="1">
      <alignment horizontal="right"/>
      <protection hidden="1"/>
    </xf>
    <xf numFmtId="164" fontId="7" fillId="2" borderId="4" xfId="0" applyNumberFormat="1" applyFont="1" applyFill="1" applyBorder="1" applyAlignment="1" applyProtection="1">
      <alignment horizontal="right" vertical="center"/>
      <protection hidden="1"/>
    </xf>
    <xf numFmtId="164" fontId="0" fillId="0" borderId="6" xfId="0" applyNumberFormat="1" applyBorder="1"/>
    <xf numFmtId="164" fontId="3" fillId="0" borderId="3" xfId="0" applyNumberFormat="1" applyFont="1" applyBorder="1"/>
    <xf numFmtId="164" fontId="0" fillId="0" borderId="3" xfId="0" applyNumberFormat="1" applyBorder="1"/>
    <xf numFmtId="164" fontId="3" fillId="2" borderId="4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horizontal="center"/>
    </xf>
    <xf numFmtId="0" fontId="2" fillId="0" borderId="12" xfId="0" applyFont="1" applyBorder="1"/>
    <xf numFmtId="0" fontId="2" fillId="0" borderId="11" xfId="0" applyFont="1" applyBorder="1"/>
    <xf numFmtId="0" fontId="1" fillId="0" borderId="1" xfId="0" applyFont="1" applyBorder="1"/>
    <xf numFmtId="0" fontId="1" fillId="0" borderId="13" xfId="0" applyFont="1" applyBorder="1"/>
    <xf numFmtId="0" fontId="2" fillId="0" borderId="6" xfId="0" applyFont="1" applyBorder="1"/>
    <xf numFmtId="0" fontId="0" fillId="0" borderId="3" xfId="0" applyBorder="1"/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9" fillId="3" borderId="12" xfId="0" applyFont="1" applyFill="1" applyBorder="1" applyAlignment="1" applyProtection="1">
      <alignment horizontal="left" vertical="center"/>
      <protection locked="0" hidden="1"/>
    </xf>
    <xf numFmtId="3" fontId="6" fillId="0" borderId="2" xfId="0" applyNumberFormat="1" applyFont="1" applyBorder="1" applyAlignment="1" applyProtection="1">
      <alignment horizontal="right"/>
      <protection hidden="1"/>
    </xf>
    <xf numFmtId="0" fontId="5" fillId="0" borderId="2" xfId="0" quotePrefix="1" applyFont="1" applyBorder="1" applyProtection="1">
      <protection locked="0" hidden="1"/>
    </xf>
    <xf numFmtId="0" fontId="5" fillId="0" borderId="2" xfId="0" quotePrefix="1" applyFont="1" applyBorder="1" applyAlignment="1" applyProtection="1">
      <alignment horizontal="right"/>
      <protection locked="0" hidden="1"/>
    </xf>
    <xf numFmtId="0" fontId="12" fillId="3" borderId="11" xfId="0" applyFont="1" applyFill="1" applyBorder="1" applyAlignment="1" applyProtection="1">
      <alignment horizontal="center" vertical="center" wrapText="1" shrinkToFit="1"/>
      <protection locked="0" hidden="1"/>
    </xf>
    <xf numFmtId="164" fontId="0" fillId="4" borderId="2" xfId="0" applyNumberFormat="1" applyFill="1" applyBorder="1"/>
    <xf numFmtId="164" fontId="1" fillId="4" borderId="2" xfId="0" applyNumberFormat="1" applyFont="1" applyFill="1" applyBorder="1"/>
    <xf numFmtId="164" fontId="1" fillId="4" borderId="14" xfId="0" applyNumberFormat="1" applyFont="1" applyFill="1" applyBorder="1"/>
    <xf numFmtId="0" fontId="0" fillId="0" borderId="6" xfId="0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4" xfId="0" applyNumberFormat="1" applyBorder="1"/>
    <xf numFmtId="164" fontId="6" fillId="0" borderId="13" xfId="0" applyNumberFormat="1" applyFont="1" applyBorder="1" applyAlignment="1" applyProtection="1">
      <alignment horizontal="right"/>
      <protection hidden="1"/>
    </xf>
    <xf numFmtId="3" fontId="0" fillId="0" borderId="6" xfId="0" applyNumberFormat="1" applyBorder="1"/>
    <xf numFmtId="164" fontId="6" fillId="0" borderId="1" xfId="0" applyNumberFormat="1" applyFont="1" applyBorder="1" applyAlignment="1" applyProtection="1">
      <alignment horizontal="right"/>
      <protection hidden="1"/>
    </xf>
    <xf numFmtId="164" fontId="6" fillId="0" borderId="9" xfId="0" applyNumberFormat="1" applyFont="1" applyBorder="1" applyAlignment="1" applyProtection="1">
      <alignment horizontal="right"/>
      <protection hidden="1"/>
    </xf>
    <xf numFmtId="164" fontId="6" fillId="0" borderId="1" xfId="0" applyNumberFormat="1" applyFont="1" applyBorder="1" applyProtection="1">
      <protection hidden="1"/>
    </xf>
    <xf numFmtId="164" fontId="6" fillId="0" borderId="1" xfId="0" applyNumberFormat="1" applyFont="1" applyBorder="1" applyProtection="1">
      <protection locked="0" hidden="1"/>
    </xf>
    <xf numFmtId="0" fontId="3" fillId="0" borderId="4" xfId="0" applyFont="1" applyBorder="1" applyAlignment="1">
      <alignment horizontal="center" vertical="center"/>
    </xf>
    <xf numFmtId="1" fontId="9" fillId="3" borderId="8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/>
    <xf numFmtId="0" fontId="10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right"/>
    </xf>
    <xf numFmtId="0" fontId="10" fillId="0" borderId="0" xfId="0" applyFont="1" applyAlignment="1">
      <alignment vertical="top" wrapText="1"/>
    </xf>
    <xf numFmtId="0" fontId="10" fillId="4" borderId="0" xfId="0" applyFont="1" applyFill="1"/>
    <xf numFmtId="0" fontId="21" fillId="4" borderId="0" xfId="0" applyFont="1" applyFill="1"/>
    <xf numFmtId="0" fontId="10" fillId="0" borderId="12" xfId="0" applyFont="1" applyBorder="1" applyAlignment="1">
      <alignment vertical="top" wrapText="1"/>
    </xf>
    <xf numFmtId="0" fontId="16" fillId="0" borderId="15" xfId="0" applyFont="1" applyBorder="1"/>
    <xf numFmtId="0" fontId="16" fillId="0" borderId="15" xfId="0" applyFont="1" applyBorder="1" applyAlignment="1">
      <alignment horizontal="right"/>
    </xf>
    <xf numFmtId="0" fontId="16" fillId="0" borderId="11" xfId="0" applyFont="1" applyBorder="1"/>
    <xf numFmtId="0" fontId="17" fillId="0" borderId="1" xfId="0" applyFont="1" applyBorder="1"/>
    <xf numFmtId="0" fontId="16" fillId="0" borderId="2" xfId="0" applyFont="1" applyBorder="1"/>
    <xf numFmtId="0" fontId="10" fillId="0" borderId="1" xfId="0" applyFont="1" applyBorder="1" applyAlignment="1">
      <alignment vertical="top" wrapText="1"/>
    </xf>
    <xf numFmtId="0" fontId="17" fillId="0" borderId="2" xfId="0" applyFont="1" applyBorder="1"/>
    <xf numFmtId="0" fontId="15" fillId="0" borderId="2" xfId="0" applyFont="1" applyBorder="1"/>
    <xf numFmtId="0" fontId="16" fillId="0" borderId="1" xfId="0" applyFont="1" applyBorder="1"/>
    <xf numFmtId="0" fontId="18" fillId="0" borderId="2" xfId="0" applyFont="1" applyBorder="1"/>
    <xf numFmtId="0" fontId="19" fillId="0" borderId="1" xfId="1" applyFont="1" applyBorder="1"/>
    <xf numFmtId="0" fontId="20" fillId="0" borderId="1" xfId="0" applyFont="1" applyBorder="1"/>
    <xf numFmtId="0" fontId="17" fillId="0" borderId="13" xfId="0" applyFont="1" applyBorder="1"/>
    <xf numFmtId="0" fontId="15" fillId="0" borderId="16" xfId="0" applyFont="1" applyBorder="1"/>
    <xf numFmtId="0" fontId="15" fillId="0" borderId="16" xfId="0" applyFont="1" applyBorder="1" applyAlignment="1">
      <alignment horizontal="right"/>
    </xf>
    <xf numFmtId="0" fontId="15" fillId="0" borderId="14" xfId="0" applyFont="1" applyBorder="1"/>
    <xf numFmtId="0" fontId="22" fillId="0" borderId="0" xfId="0" applyFont="1"/>
    <xf numFmtId="3" fontId="1" fillId="0" borderId="2" xfId="0" applyNumberFormat="1" applyFont="1" applyBorder="1" applyAlignment="1" applyProtection="1">
      <alignment horizontal="left"/>
      <protection hidden="1"/>
    </xf>
    <xf numFmtId="0" fontId="24" fillId="0" borderId="2" xfId="0" applyFont="1" applyBorder="1" applyProtection="1">
      <protection locked="0" hidden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rbert.mattle@mattl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4E399-13C4-47C5-980B-E6E5F5E0E4B8}">
  <sheetPr>
    <pageSetUpPr fitToPage="1"/>
  </sheetPr>
  <dimension ref="A1:K49"/>
  <sheetViews>
    <sheetView tabSelected="1" workbookViewId="0">
      <selection activeCell="A48" sqref="A48"/>
    </sheetView>
  </sheetViews>
  <sheetFormatPr baseColWidth="10" defaultRowHeight="12.75" x14ac:dyDescent="0.2"/>
  <cols>
    <col min="1" max="1" width="65.85546875" customWidth="1"/>
  </cols>
  <sheetData>
    <row r="1" spans="1:3" ht="18" x14ac:dyDescent="0.25">
      <c r="A1" s="66" t="s">
        <v>71</v>
      </c>
    </row>
    <row r="2" spans="1:3" ht="14.25" x14ac:dyDescent="0.2">
      <c r="A2" s="67" t="s">
        <v>46</v>
      </c>
    </row>
    <row r="4" spans="1:3" ht="15" x14ac:dyDescent="0.25">
      <c r="A4" s="78" t="s">
        <v>64</v>
      </c>
    </row>
    <row r="6" spans="1:3" ht="14.25" x14ac:dyDescent="0.2">
      <c r="A6" s="67" t="s">
        <v>49</v>
      </c>
      <c r="B6" s="67"/>
      <c r="C6" s="67"/>
    </row>
    <row r="7" spans="1:3" ht="14.25" x14ac:dyDescent="0.2">
      <c r="A7" s="67" t="s">
        <v>52</v>
      </c>
      <c r="B7" s="67"/>
      <c r="C7" s="67"/>
    </row>
    <row r="8" spans="1:3" ht="14.25" x14ac:dyDescent="0.2">
      <c r="A8" s="67"/>
      <c r="B8" s="67"/>
      <c r="C8" s="67"/>
    </row>
    <row r="9" spans="1:3" ht="14.25" x14ac:dyDescent="0.2">
      <c r="A9" s="67"/>
      <c r="B9" s="67"/>
      <c r="C9" s="67"/>
    </row>
    <row r="10" spans="1:3" ht="42.75" x14ac:dyDescent="0.2">
      <c r="A10" s="76" t="s">
        <v>72</v>
      </c>
      <c r="B10" s="67"/>
      <c r="C10" s="67"/>
    </row>
    <row r="11" spans="1:3" ht="14.25" x14ac:dyDescent="0.2">
      <c r="A11" s="67"/>
      <c r="B11" s="67"/>
      <c r="C11" s="67"/>
    </row>
    <row r="12" spans="1:3" ht="48" customHeight="1" x14ac:dyDescent="0.2">
      <c r="A12" s="76" t="s">
        <v>60</v>
      </c>
      <c r="B12" s="67"/>
      <c r="C12" s="67"/>
    </row>
    <row r="13" spans="1:3" ht="14.25" x14ac:dyDescent="0.2">
      <c r="A13" s="67"/>
      <c r="B13" s="67"/>
      <c r="C13" s="67"/>
    </row>
    <row r="14" spans="1:3" ht="28.5" x14ac:dyDescent="0.2">
      <c r="A14" s="76" t="s">
        <v>61</v>
      </c>
      <c r="B14" s="67"/>
      <c r="C14" s="67"/>
    </row>
    <row r="15" spans="1:3" ht="14.25" x14ac:dyDescent="0.2">
      <c r="A15" s="67"/>
      <c r="B15" s="67"/>
      <c r="C15" s="67"/>
    </row>
    <row r="16" spans="1:3" ht="42.75" x14ac:dyDescent="0.2">
      <c r="A16" s="76" t="s">
        <v>62</v>
      </c>
      <c r="B16" s="67"/>
      <c r="C16" s="67"/>
    </row>
    <row r="17" spans="1:3" ht="14.25" x14ac:dyDescent="0.2">
      <c r="A17" s="67" t="s">
        <v>57</v>
      </c>
      <c r="B17" s="67"/>
      <c r="C17" s="77">
        <v>1000000</v>
      </c>
    </row>
    <row r="18" spans="1:3" ht="14.25" x14ac:dyDescent="0.2">
      <c r="A18" s="67" t="s">
        <v>58</v>
      </c>
      <c r="B18" s="67"/>
      <c r="C18" s="77">
        <v>125000</v>
      </c>
    </row>
    <row r="19" spans="1:3" ht="14.25" x14ac:dyDescent="0.2">
      <c r="A19" s="67" t="s">
        <v>59</v>
      </c>
      <c r="B19" s="67"/>
      <c r="C19" s="67">
        <f>C17/C18</f>
        <v>8</v>
      </c>
    </row>
    <row r="20" spans="1:3" ht="14.25" x14ac:dyDescent="0.2">
      <c r="A20" s="67" t="s">
        <v>63</v>
      </c>
      <c r="B20" s="67"/>
      <c r="C20" s="67">
        <f>360/C19</f>
        <v>45</v>
      </c>
    </row>
    <row r="21" spans="1:3" ht="14.25" x14ac:dyDescent="0.2">
      <c r="A21" s="67"/>
      <c r="B21" s="67"/>
      <c r="C21" s="67"/>
    </row>
    <row r="22" spans="1:3" ht="14.25" x14ac:dyDescent="0.2">
      <c r="A22" s="67"/>
      <c r="B22" s="67"/>
      <c r="C22" s="67"/>
    </row>
    <row r="23" spans="1:3" ht="14.25" x14ac:dyDescent="0.2">
      <c r="A23" s="96" t="s">
        <v>69</v>
      </c>
      <c r="B23" s="67"/>
      <c r="C23" s="67"/>
    </row>
    <row r="24" spans="1:3" ht="14.25" x14ac:dyDescent="0.2">
      <c r="A24" s="67" t="s">
        <v>45</v>
      </c>
      <c r="B24" s="67"/>
      <c r="C24" s="67"/>
    </row>
    <row r="25" spans="1:3" ht="14.25" x14ac:dyDescent="0.2">
      <c r="A25" s="67" t="s">
        <v>51</v>
      </c>
      <c r="B25" s="77" t="s">
        <v>50</v>
      </c>
      <c r="C25" s="67"/>
    </row>
    <row r="26" spans="1:3" ht="14.25" x14ac:dyDescent="0.2">
      <c r="A26" s="67"/>
      <c r="B26" s="67"/>
      <c r="C26" s="67"/>
    </row>
    <row r="27" spans="1:3" ht="14.25" x14ac:dyDescent="0.2">
      <c r="A27" s="67" t="s">
        <v>56</v>
      </c>
      <c r="B27" s="67"/>
      <c r="C27" s="67"/>
    </row>
    <row r="28" spans="1:3" ht="14.25" x14ac:dyDescent="0.2">
      <c r="A28" s="67"/>
      <c r="B28" s="67"/>
      <c r="C28" s="67"/>
    </row>
    <row r="29" spans="1:3" ht="14.25" x14ac:dyDescent="0.2">
      <c r="A29" s="96" t="s">
        <v>70</v>
      </c>
      <c r="B29" s="67"/>
      <c r="C29" s="67"/>
    </row>
    <row r="30" spans="1:3" ht="14.25" x14ac:dyDescent="0.2">
      <c r="A30" s="67" t="s">
        <v>55</v>
      </c>
      <c r="B30" s="77">
        <v>1</v>
      </c>
      <c r="C30" s="77">
        <v>2023</v>
      </c>
    </row>
    <row r="31" spans="1:3" ht="14.25" x14ac:dyDescent="0.2">
      <c r="A31" s="67"/>
      <c r="B31" s="77">
        <v>2</v>
      </c>
      <c r="C31" s="77">
        <v>2023</v>
      </c>
    </row>
    <row r="32" spans="1:3" ht="14.25" x14ac:dyDescent="0.2">
      <c r="A32" s="67"/>
      <c r="B32" s="77">
        <v>3</v>
      </c>
      <c r="C32" s="77">
        <v>2023</v>
      </c>
    </row>
    <row r="33" spans="1:11" ht="14.25" x14ac:dyDescent="0.2">
      <c r="A33" s="67"/>
      <c r="B33" s="77">
        <v>4</v>
      </c>
      <c r="C33" s="77">
        <v>2023</v>
      </c>
    </row>
    <row r="34" spans="1:11" ht="14.25" x14ac:dyDescent="0.2">
      <c r="B34" s="77">
        <v>1</v>
      </c>
      <c r="C34" s="77">
        <v>2024</v>
      </c>
    </row>
    <row r="35" spans="1:11" ht="14.25" x14ac:dyDescent="0.2">
      <c r="A35" s="67"/>
      <c r="B35" s="67"/>
      <c r="C35" s="67"/>
    </row>
    <row r="36" spans="1:11" x14ac:dyDescent="0.2">
      <c r="A36" s="70"/>
      <c r="B36" s="70"/>
      <c r="C36" s="73"/>
      <c r="D36" s="70"/>
      <c r="E36" s="70"/>
      <c r="F36" s="70"/>
      <c r="G36" s="70"/>
      <c r="H36" s="70"/>
      <c r="I36" s="70"/>
      <c r="J36" s="70"/>
      <c r="K36" s="70"/>
    </row>
    <row r="37" spans="1:11" ht="28.5" x14ac:dyDescent="0.25">
      <c r="A37" s="79" t="s">
        <v>80</v>
      </c>
      <c r="B37" s="80"/>
      <c r="C37" s="81"/>
      <c r="D37" s="82"/>
      <c r="E37" s="68"/>
      <c r="F37" s="68"/>
      <c r="G37" s="68"/>
      <c r="H37" s="70"/>
      <c r="I37" s="70"/>
      <c r="J37" s="70"/>
      <c r="K37" s="70"/>
    </row>
    <row r="38" spans="1:11" ht="15.75" x14ac:dyDescent="0.25">
      <c r="A38" s="83"/>
      <c r="B38" s="68"/>
      <c r="C38" s="69"/>
      <c r="D38" s="84"/>
      <c r="E38" s="68"/>
      <c r="F38" s="68"/>
      <c r="G38" s="68"/>
      <c r="H38" s="70"/>
      <c r="I38" s="70"/>
      <c r="J38" s="70"/>
      <c r="K38" s="70"/>
    </row>
    <row r="39" spans="1:11" ht="28.5" x14ac:dyDescent="0.25">
      <c r="A39" s="85" t="s">
        <v>65</v>
      </c>
      <c r="B39" s="68"/>
      <c r="C39" s="69"/>
      <c r="D39" s="84"/>
      <c r="E39" s="68"/>
      <c r="F39" s="68"/>
      <c r="G39" s="68"/>
      <c r="H39" s="70"/>
      <c r="I39" s="70"/>
      <c r="J39" s="70"/>
      <c r="K39" s="70"/>
    </row>
    <row r="40" spans="1:11" ht="14.25" x14ac:dyDescent="0.2">
      <c r="A40" s="83"/>
      <c r="B40" s="71"/>
      <c r="C40" s="72"/>
      <c r="D40" s="86"/>
      <c r="E40" s="71"/>
      <c r="F40" s="70"/>
      <c r="G40" s="70"/>
      <c r="H40" s="70"/>
      <c r="I40" s="70"/>
      <c r="J40" s="70"/>
      <c r="K40" s="70"/>
    </row>
    <row r="41" spans="1:11" ht="42.75" x14ac:dyDescent="0.2">
      <c r="A41" s="85" t="s">
        <v>81</v>
      </c>
      <c r="B41" s="70"/>
      <c r="C41" s="73"/>
      <c r="D41" s="87"/>
      <c r="E41" s="70"/>
      <c r="F41" s="70"/>
      <c r="G41" s="70"/>
      <c r="H41" s="70"/>
      <c r="I41" s="70"/>
      <c r="J41" s="70"/>
      <c r="K41" s="70"/>
    </row>
    <row r="42" spans="1:11" ht="15.75" x14ac:dyDescent="0.25">
      <c r="A42" s="88"/>
      <c r="B42" s="70"/>
      <c r="C42" s="73"/>
      <c r="D42" s="87"/>
      <c r="E42" s="70"/>
      <c r="F42" s="70"/>
      <c r="G42" s="70"/>
      <c r="H42" s="70"/>
      <c r="I42" s="70"/>
      <c r="J42" s="70"/>
      <c r="K42" s="70"/>
    </row>
    <row r="43" spans="1:11" ht="15" x14ac:dyDescent="0.2">
      <c r="A43" s="83" t="s">
        <v>66</v>
      </c>
      <c r="C43" s="75"/>
      <c r="D43" s="89"/>
      <c r="E43" s="74"/>
      <c r="F43" s="74"/>
      <c r="G43" s="74"/>
      <c r="H43" s="70"/>
      <c r="I43" s="70"/>
      <c r="J43" s="70"/>
      <c r="K43" s="70"/>
    </row>
    <row r="44" spans="1:11" ht="15" x14ac:dyDescent="0.2">
      <c r="A44" s="83" t="s">
        <v>67</v>
      </c>
      <c r="C44" s="75"/>
      <c r="D44" s="89"/>
      <c r="E44" s="74"/>
      <c r="F44" s="74"/>
      <c r="G44" s="74"/>
      <c r="H44" s="70"/>
      <c r="I44" s="70"/>
      <c r="J44" s="70"/>
      <c r="K44" s="70"/>
    </row>
    <row r="45" spans="1:11" ht="15.75" x14ac:dyDescent="0.25">
      <c r="A45" s="90" t="s">
        <v>68</v>
      </c>
      <c r="B45" s="74"/>
      <c r="C45" s="75"/>
      <c r="D45" s="89"/>
      <c r="E45" s="74"/>
      <c r="F45" s="74"/>
      <c r="G45" s="74"/>
      <c r="H45" s="70"/>
      <c r="I45" s="70"/>
      <c r="J45" s="70"/>
      <c r="K45" s="70"/>
    </row>
    <row r="46" spans="1:11" ht="15.75" x14ac:dyDescent="0.25">
      <c r="A46" s="91"/>
      <c r="B46" s="74"/>
      <c r="C46" s="75"/>
      <c r="D46" s="89"/>
      <c r="E46" s="74"/>
      <c r="F46" s="74"/>
      <c r="G46" s="74"/>
      <c r="H46" s="70"/>
      <c r="I46" s="70"/>
      <c r="J46" s="70"/>
      <c r="K46" s="70"/>
    </row>
    <row r="47" spans="1:11" ht="14.25" x14ac:dyDescent="0.2">
      <c r="A47" s="92" t="s">
        <v>82</v>
      </c>
      <c r="B47" s="93"/>
      <c r="C47" s="94"/>
      <c r="D47" s="95"/>
      <c r="E47" s="70"/>
      <c r="F47" s="70"/>
      <c r="G47" s="70"/>
      <c r="H47" s="70"/>
      <c r="I47" s="70"/>
      <c r="J47" s="70"/>
      <c r="K47" s="70"/>
    </row>
    <row r="48" spans="1:11" x14ac:dyDescent="0.2">
      <c r="B48" s="70"/>
      <c r="C48" s="73"/>
      <c r="D48" s="70"/>
      <c r="E48" s="70"/>
      <c r="F48" s="70"/>
      <c r="G48" s="70"/>
      <c r="H48" s="70"/>
      <c r="I48" s="70"/>
      <c r="J48" s="70"/>
      <c r="K48" s="70"/>
    </row>
    <row r="49" spans="1:11" x14ac:dyDescent="0.2">
      <c r="A49" s="70"/>
      <c r="B49" s="70"/>
      <c r="C49" s="73"/>
      <c r="D49" s="70"/>
      <c r="E49" s="70"/>
      <c r="F49" s="70"/>
      <c r="G49" s="70"/>
      <c r="H49" s="70"/>
      <c r="I49" s="70"/>
      <c r="J49" s="70"/>
      <c r="K49" s="70"/>
    </row>
  </sheetData>
  <hyperlinks>
    <hyperlink ref="A45" r:id="rId1" xr:uid="{35B3E067-C51E-4F83-AE1D-D9BB75F00FE9}"/>
  </hyperlinks>
  <pageMargins left="0.7" right="0.7" top="0.78740157499999996" bottom="0.78740157499999996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0"/>
  <sheetViews>
    <sheetView showWhiteSpace="0" topLeftCell="A12" zoomScale="98" zoomScaleNormal="98" workbookViewId="0">
      <selection activeCell="E31" sqref="E31"/>
    </sheetView>
  </sheetViews>
  <sheetFormatPr baseColWidth="10" defaultColWidth="9.140625" defaultRowHeight="12.75" x14ac:dyDescent="0.2"/>
  <cols>
    <col min="1" max="1" width="8.140625" customWidth="1"/>
    <col min="2" max="2" width="69.7109375" customWidth="1"/>
    <col min="3" max="3" width="10.5703125" customWidth="1"/>
    <col min="4" max="4" width="8.5703125" customWidth="1"/>
    <col min="5" max="17" width="9.5703125" customWidth="1"/>
  </cols>
  <sheetData>
    <row r="1" spans="1:22" ht="20.25" x14ac:dyDescent="0.3">
      <c r="A1" s="20" t="s">
        <v>6</v>
      </c>
    </row>
    <row r="3" spans="1:22" s="11" customFormat="1" ht="43.5" customHeight="1" thickBot="1" x14ac:dyDescent="0.25">
      <c r="A3" s="46" t="s">
        <v>5</v>
      </c>
      <c r="B3" s="17"/>
      <c r="C3" s="50" t="s">
        <v>44</v>
      </c>
      <c r="D3" s="50" t="s">
        <v>21</v>
      </c>
      <c r="E3" s="18">
        <v>44927</v>
      </c>
      <c r="F3" s="18">
        <f>EOMONTH(E3,0)+1</f>
        <v>44958</v>
      </c>
      <c r="G3" s="18">
        <f>EOMONTH(F3,0)+1</f>
        <v>44986</v>
      </c>
      <c r="H3" s="18">
        <f t="shared" ref="H3:P3" si="0">EOMONTH(G3,0)+1</f>
        <v>45017</v>
      </c>
      <c r="I3" s="18">
        <f t="shared" si="0"/>
        <v>45047</v>
      </c>
      <c r="J3" s="18">
        <f t="shared" si="0"/>
        <v>45078</v>
      </c>
      <c r="K3" s="18">
        <f t="shared" si="0"/>
        <v>45108</v>
      </c>
      <c r="L3" s="18">
        <f t="shared" si="0"/>
        <v>45139</v>
      </c>
      <c r="M3" s="18">
        <f t="shared" si="0"/>
        <v>45170</v>
      </c>
      <c r="N3" s="18">
        <f t="shared" si="0"/>
        <v>45200</v>
      </c>
      <c r="O3" s="18">
        <f t="shared" si="0"/>
        <v>45231</v>
      </c>
      <c r="P3" s="18">
        <f t="shared" si="0"/>
        <v>45261</v>
      </c>
    </row>
    <row r="4" spans="1:22" s="11" customFormat="1" ht="9.75" customHeight="1" x14ac:dyDescent="0.2">
      <c r="A4" s="2"/>
      <c r="B4" s="2"/>
      <c r="C4" s="38"/>
      <c r="D4" s="42"/>
      <c r="E4" s="39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2" s="11" customFormat="1" ht="13.5" customHeight="1" x14ac:dyDescent="0.2">
      <c r="A5" s="3" t="s">
        <v>0</v>
      </c>
      <c r="B5"/>
      <c r="C5" s="8"/>
      <c r="D5" s="43"/>
      <c r="E5" s="9"/>
      <c r="F5"/>
      <c r="G5"/>
      <c r="H5"/>
      <c r="I5"/>
      <c r="J5"/>
      <c r="K5"/>
      <c r="L5"/>
      <c r="M5"/>
      <c r="N5"/>
      <c r="O5"/>
      <c r="P5"/>
    </row>
    <row r="6" spans="1:22" s="11" customFormat="1" ht="13.5" customHeight="1" x14ac:dyDescent="0.2">
      <c r="A6"/>
      <c r="B6" s="19" t="s">
        <v>7</v>
      </c>
      <c r="C6" s="40">
        <v>100</v>
      </c>
      <c r="D6" s="44" t="s">
        <v>22</v>
      </c>
      <c r="E6" s="51">
        <v>20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22" s="11" customFormat="1" ht="13.5" customHeight="1" x14ac:dyDescent="0.2">
      <c r="A7" s="2"/>
      <c r="B7" s="19" t="s">
        <v>8</v>
      </c>
      <c r="C7" s="40">
        <v>100</v>
      </c>
      <c r="D7" s="44" t="s">
        <v>22</v>
      </c>
      <c r="E7" s="52">
        <v>450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22" s="11" customFormat="1" ht="13.5" customHeight="1" x14ac:dyDescent="0.2">
      <c r="A8" s="2"/>
      <c r="B8" s="19" t="s">
        <v>9</v>
      </c>
      <c r="C8" s="40">
        <v>100</v>
      </c>
      <c r="D8" s="44" t="s">
        <v>22</v>
      </c>
      <c r="E8" s="52">
        <v>50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22" s="11" customFormat="1" ht="13.5" customHeight="1" x14ac:dyDescent="0.2">
      <c r="A9" s="2"/>
      <c r="B9" s="19" t="s">
        <v>10</v>
      </c>
      <c r="C9" s="41">
        <v>100</v>
      </c>
      <c r="D9" s="45" t="s">
        <v>22</v>
      </c>
      <c r="E9" s="53">
        <v>5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22" s="14" customFormat="1" ht="13.5" customHeight="1" x14ac:dyDescent="0.2">
      <c r="A10" s="12" t="s">
        <v>0</v>
      </c>
      <c r="B10" s="13"/>
      <c r="C10" s="13"/>
      <c r="D10" s="13"/>
      <c r="E10" s="25">
        <f>SUM(E6:E9)</f>
        <v>525</v>
      </c>
      <c r="F10" s="25">
        <f t="shared" ref="F10:P10" si="1">E51</f>
        <v>484</v>
      </c>
      <c r="G10" s="25">
        <f t="shared" si="1"/>
        <v>451</v>
      </c>
      <c r="H10" s="25">
        <f t="shared" si="1"/>
        <v>448</v>
      </c>
      <c r="I10" s="25">
        <f t="shared" si="1"/>
        <v>432</v>
      </c>
      <c r="J10" s="25">
        <f t="shared" si="1"/>
        <v>414</v>
      </c>
      <c r="K10" s="25">
        <f t="shared" si="1"/>
        <v>413</v>
      </c>
      <c r="L10" s="25">
        <f t="shared" si="1"/>
        <v>457</v>
      </c>
      <c r="M10" s="25">
        <f t="shared" si="1"/>
        <v>514</v>
      </c>
      <c r="N10" s="25">
        <f t="shared" si="1"/>
        <v>593</v>
      </c>
      <c r="O10" s="25">
        <f t="shared" si="1"/>
        <v>677</v>
      </c>
      <c r="P10" s="25">
        <f t="shared" si="1"/>
        <v>714</v>
      </c>
      <c r="Q10" s="64" t="s">
        <v>48</v>
      </c>
      <c r="S10"/>
      <c r="T10"/>
      <c r="U10"/>
      <c r="V10"/>
    </row>
    <row r="11" spans="1:22" ht="13.5" customHeight="1" x14ac:dyDescent="0.2">
      <c r="A11" s="3" t="s">
        <v>17</v>
      </c>
      <c r="B11" s="4"/>
      <c r="C11" s="4"/>
      <c r="D11" s="4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60"/>
      <c r="Q11" s="54"/>
    </row>
    <row r="12" spans="1:22" ht="13.5" customHeight="1" x14ac:dyDescent="0.2">
      <c r="A12" s="3"/>
      <c r="B12" s="4" t="s">
        <v>53</v>
      </c>
      <c r="C12" s="4">
        <v>3</v>
      </c>
      <c r="D12" s="37" t="s">
        <v>22</v>
      </c>
      <c r="E12" s="26">
        <v>200</v>
      </c>
      <c r="F12" s="26">
        <v>220</v>
      </c>
      <c r="G12" s="26">
        <v>240</v>
      </c>
      <c r="H12" s="26">
        <v>240</v>
      </c>
      <c r="I12" s="26">
        <v>250</v>
      </c>
      <c r="J12" s="26">
        <v>300</v>
      </c>
      <c r="K12" s="26">
        <v>300</v>
      </c>
      <c r="L12" s="26">
        <v>310</v>
      </c>
      <c r="M12" s="26">
        <v>320</v>
      </c>
      <c r="N12" s="26">
        <v>300</v>
      </c>
      <c r="O12" s="26">
        <v>290</v>
      </c>
      <c r="P12" s="60">
        <v>300</v>
      </c>
      <c r="Q12" s="55">
        <f>SUM(E12:P12)</f>
        <v>3270</v>
      </c>
      <c r="R12" s="10"/>
    </row>
    <row r="13" spans="1:22" s="2" customFormat="1" ht="13.5" customHeight="1" x14ac:dyDescent="0.2">
      <c r="A13" s="5"/>
      <c r="B13" s="4" t="s">
        <v>30</v>
      </c>
      <c r="C13" s="4">
        <v>695</v>
      </c>
      <c r="D13" s="37" t="s">
        <v>22</v>
      </c>
      <c r="E13" s="26"/>
      <c r="F13" s="26"/>
      <c r="G13" s="26">
        <v>10</v>
      </c>
      <c r="H13" s="26">
        <v>0</v>
      </c>
      <c r="I13" s="26">
        <v>0</v>
      </c>
      <c r="J13" s="26">
        <v>12</v>
      </c>
      <c r="K13" s="26">
        <v>0</v>
      </c>
      <c r="L13" s="26">
        <v>0</v>
      </c>
      <c r="M13" s="26">
        <v>12</v>
      </c>
      <c r="N13" s="26">
        <v>0</v>
      </c>
      <c r="O13" s="26">
        <v>0</v>
      </c>
      <c r="P13" s="60">
        <v>12</v>
      </c>
      <c r="Q13" s="55">
        <f>SUM(E13:P13)</f>
        <v>46</v>
      </c>
    </row>
    <row r="14" spans="1:22" ht="13.5" customHeight="1" x14ac:dyDescent="0.2">
      <c r="A14" s="3"/>
      <c r="B14" s="97" t="s">
        <v>75</v>
      </c>
      <c r="C14" s="47">
        <v>3</v>
      </c>
      <c r="D14" s="37" t="s">
        <v>22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60"/>
      <c r="Q14" s="43"/>
    </row>
    <row r="15" spans="1:22" ht="13.5" customHeight="1" x14ac:dyDescent="0.2">
      <c r="A15" s="3"/>
      <c r="B15" s="4"/>
      <c r="C15" s="4"/>
      <c r="D15" s="4"/>
      <c r="E15" s="27">
        <f t="shared" ref="E15:P15" si="2">SUM(E12:E14)</f>
        <v>200</v>
      </c>
      <c r="F15" s="27">
        <f t="shared" si="2"/>
        <v>220</v>
      </c>
      <c r="G15" s="27">
        <f t="shared" si="2"/>
        <v>250</v>
      </c>
      <c r="H15" s="27">
        <f t="shared" si="2"/>
        <v>240</v>
      </c>
      <c r="I15" s="27">
        <f t="shared" si="2"/>
        <v>250</v>
      </c>
      <c r="J15" s="27">
        <f t="shared" si="2"/>
        <v>312</v>
      </c>
      <c r="K15" s="27">
        <f t="shared" si="2"/>
        <v>300</v>
      </c>
      <c r="L15" s="27">
        <f t="shared" si="2"/>
        <v>310</v>
      </c>
      <c r="M15" s="27">
        <f t="shared" si="2"/>
        <v>332</v>
      </c>
      <c r="N15" s="27">
        <f t="shared" si="2"/>
        <v>300</v>
      </c>
      <c r="O15" s="27">
        <f t="shared" si="2"/>
        <v>290</v>
      </c>
      <c r="P15" s="61">
        <f t="shared" si="2"/>
        <v>312</v>
      </c>
      <c r="Q15" s="57">
        <f>SUM(E15:P15)</f>
        <v>3316</v>
      </c>
    </row>
    <row r="16" spans="1:22" ht="13.5" customHeight="1" x14ac:dyDescent="0.2">
      <c r="A16" s="3" t="s">
        <v>1</v>
      </c>
      <c r="B16" s="4"/>
      <c r="C16" s="4"/>
      <c r="D16" s="4"/>
      <c r="E16" s="28">
        <f t="shared" ref="E16:P16" si="3">SUM(E10:E13)</f>
        <v>725</v>
      </c>
      <c r="F16" s="28">
        <f t="shared" si="3"/>
        <v>704</v>
      </c>
      <c r="G16" s="28">
        <f t="shared" si="3"/>
        <v>701</v>
      </c>
      <c r="H16" s="28">
        <f t="shared" si="3"/>
        <v>688</v>
      </c>
      <c r="I16" s="28">
        <f t="shared" si="3"/>
        <v>682</v>
      </c>
      <c r="J16" s="28">
        <f t="shared" si="3"/>
        <v>726</v>
      </c>
      <c r="K16" s="28">
        <f t="shared" si="3"/>
        <v>713</v>
      </c>
      <c r="L16" s="28">
        <f t="shared" si="3"/>
        <v>767</v>
      </c>
      <c r="M16" s="28">
        <f t="shared" si="3"/>
        <v>846</v>
      </c>
      <c r="N16" s="28">
        <f t="shared" si="3"/>
        <v>893</v>
      </c>
      <c r="O16" s="28">
        <f t="shared" si="3"/>
        <v>967</v>
      </c>
      <c r="P16" s="58">
        <f t="shared" si="3"/>
        <v>1026</v>
      </c>
      <c r="Q16" s="43"/>
    </row>
    <row r="17" spans="1:18" ht="13.5" customHeight="1" x14ac:dyDescent="0.2">
      <c r="A17" s="3" t="s">
        <v>18</v>
      </c>
      <c r="B17" s="4"/>
      <c r="C17" s="4"/>
      <c r="D17" s="4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62"/>
      <c r="Q17" s="43"/>
    </row>
    <row r="18" spans="1:18" ht="13.5" customHeight="1" x14ac:dyDescent="0.2">
      <c r="A18" s="3"/>
      <c r="B18" s="4" t="s">
        <v>24</v>
      </c>
      <c r="C18" s="4">
        <v>4</v>
      </c>
      <c r="D18" s="37" t="s">
        <v>23</v>
      </c>
      <c r="E18" s="26">
        <v>-100</v>
      </c>
      <c r="F18" s="26">
        <v>-100</v>
      </c>
      <c r="G18" s="26">
        <v>-100</v>
      </c>
      <c r="H18" s="26">
        <v>-100</v>
      </c>
      <c r="I18" s="26">
        <v>-100</v>
      </c>
      <c r="J18" s="26">
        <v>-100</v>
      </c>
      <c r="K18" s="26">
        <v>-100</v>
      </c>
      <c r="L18" s="26">
        <v>-100</v>
      </c>
      <c r="M18" s="26">
        <v>-100</v>
      </c>
      <c r="N18" s="26">
        <v>-100</v>
      </c>
      <c r="O18" s="26">
        <v>-100</v>
      </c>
      <c r="P18" s="60">
        <v>-100</v>
      </c>
      <c r="Q18" s="55">
        <f>SUM(E18:P18)</f>
        <v>-1200</v>
      </c>
    </row>
    <row r="19" spans="1:18" ht="13.5" customHeight="1" x14ac:dyDescent="0.2">
      <c r="A19" s="3"/>
      <c r="B19" s="4" t="s">
        <v>25</v>
      </c>
      <c r="C19" s="4">
        <v>5</v>
      </c>
      <c r="D19" s="37" t="s">
        <v>23</v>
      </c>
      <c r="E19" s="26">
        <v>-90</v>
      </c>
      <c r="F19" s="26">
        <v>-90</v>
      </c>
      <c r="G19" s="26">
        <v>-90</v>
      </c>
      <c r="H19" s="26">
        <v>-90</v>
      </c>
      <c r="I19" s="26">
        <v>-90</v>
      </c>
      <c r="J19" s="26">
        <v>-90</v>
      </c>
      <c r="K19" s="26">
        <v>-90</v>
      </c>
      <c r="L19" s="26">
        <v>-90</v>
      </c>
      <c r="M19" s="26">
        <v>-90</v>
      </c>
      <c r="N19" s="26">
        <v>-90</v>
      </c>
      <c r="O19" s="26">
        <v>-90</v>
      </c>
      <c r="P19" s="60">
        <v>-90</v>
      </c>
      <c r="Q19" s="55">
        <f t="shared" ref="Q19:Q49" si="4">SUM(E19:P19)</f>
        <v>-1080</v>
      </c>
      <c r="R19" s="10"/>
    </row>
    <row r="20" spans="1:18" s="1" customFormat="1" ht="13.5" customHeight="1" x14ac:dyDescent="0.2">
      <c r="A20" s="3"/>
      <c r="B20" s="4" t="s">
        <v>26</v>
      </c>
      <c r="C20" s="4">
        <v>60</v>
      </c>
      <c r="D20" s="37" t="s">
        <v>23</v>
      </c>
      <c r="E20" s="26">
        <v>-16</v>
      </c>
      <c r="F20" s="26">
        <v>-16</v>
      </c>
      <c r="G20" s="26">
        <v>-16</v>
      </c>
      <c r="H20" s="26">
        <v>-16</v>
      </c>
      <c r="I20" s="26">
        <v>-16</v>
      </c>
      <c r="J20" s="26">
        <v>-16</v>
      </c>
      <c r="K20" s="26">
        <v>-16</v>
      </c>
      <c r="L20" s="26">
        <v>-16</v>
      </c>
      <c r="M20" s="26">
        <v>-16</v>
      </c>
      <c r="N20" s="26">
        <v>-16</v>
      </c>
      <c r="O20" s="26">
        <v>-16</v>
      </c>
      <c r="P20" s="60">
        <v>-16</v>
      </c>
      <c r="Q20" s="55">
        <f t="shared" si="4"/>
        <v>-192</v>
      </c>
    </row>
    <row r="21" spans="1:18" ht="13.5" customHeight="1" x14ac:dyDescent="0.2">
      <c r="A21" s="3"/>
      <c r="B21" s="98" t="s">
        <v>83</v>
      </c>
      <c r="C21" s="4">
        <v>61</v>
      </c>
      <c r="D21" s="37" t="s">
        <v>23</v>
      </c>
      <c r="E21" s="26">
        <v>-10</v>
      </c>
      <c r="F21" s="26">
        <v>-10</v>
      </c>
      <c r="G21" s="26">
        <v>-10</v>
      </c>
      <c r="H21" s="26">
        <v>-10</v>
      </c>
      <c r="I21" s="26">
        <v>-10</v>
      </c>
      <c r="J21" s="26">
        <v>-10</v>
      </c>
      <c r="K21" s="26">
        <v>-10</v>
      </c>
      <c r="L21" s="26">
        <v>-10</v>
      </c>
      <c r="M21" s="26">
        <v>-10</v>
      </c>
      <c r="N21" s="26">
        <v>-10</v>
      </c>
      <c r="O21" s="26">
        <v>-10</v>
      </c>
      <c r="P21" s="60">
        <v>-10</v>
      </c>
      <c r="Q21" s="55">
        <f t="shared" si="4"/>
        <v>-120</v>
      </c>
    </row>
    <row r="22" spans="1:18" s="1" customFormat="1" ht="13.5" customHeight="1" x14ac:dyDescent="0.2">
      <c r="A22" s="3"/>
      <c r="B22" s="4" t="s">
        <v>27</v>
      </c>
      <c r="C22" s="4">
        <v>62</v>
      </c>
      <c r="D22" s="37" t="s">
        <v>23</v>
      </c>
      <c r="E22" s="26">
        <v>-2</v>
      </c>
      <c r="F22" s="26">
        <v>-2</v>
      </c>
      <c r="G22" s="26">
        <v>-2</v>
      </c>
      <c r="H22" s="26">
        <v>-2</v>
      </c>
      <c r="I22" s="26">
        <v>-2</v>
      </c>
      <c r="J22" s="26">
        <v>-2</v>
      </c>
      <c r="K22" s="26">
        <v>-2</v>
      </c>
      <c r="L22" s="26">
        <v>-2</v>
      </c>
      <c r="M22" s="26">
        <v>-2</v>
      </c>
      <c r="N22" s="26">
        <v>-2</v>
      </c>
      <c r="O22" s="26">
        <v>-2</v>
      </c>
      <c r="P22" s="60">
        <v>-2</v>
      </c>
      <c r="Q22" s="55">
        <f t="shared" si="4"/>
        <v>-24</v>
      </c>
    </row>
    <row r="23" spans="1:18" s="1" customFormat="1" ht="13.5" customHeight="1" x14ac:dyDescent="0.2">
      <c r="A23" s="3"/>
      <c r="B23" s="4" t="s">
        <v>28</v>
      </c>
      <c r="C23" s="4">
        <v>63</v>
      </c>
      <c r="D23" s="37" t="s">
        <v>23</v>
      </c>
      <c r="E23" s="26">
        <v>-3</v>
      </c>
      <c r="F23" s="26">
        <v>-3</v>
      </c>
      <c r="G23" s="26">
        <v>-3</v>
      </c>
      <c r="H23" s="26">
        <v>-3</v>
      </c>
      <c r="I23" s="26">
        <v>-3</v>
      </c>
      <c r="J23" s="26">
        <v>-3</v>
      </c>
      <c r="K23" s="26">
        <v>-3</v>
      </c>
      <c r="L23" s="26">
        <v>-3</v>
      </c>
      <c r="M23" s="26">
        <v>-3</v>
      </c>
      <c r="N23" s="26">
        <v>-3</v>
      </c>
      <c r="O23" s="26">
        <v>-3</v>
      </c>
      <c r="P23" s="60">
        <v>-3</v>
      </c>
      <c r="Q23" s="55">
        <f t="shared" si="4"/>
        <v>-36</v>
      </c>
    </row>
    <row r="24" spans="1:18" s="1" customFormat="1" ht="13.5" customHeight="1" x14ac:dyDescent="0.2">
      <c r="A24" s="3"/>
      <c r="B24" s="4" t="s">
        <v>29</v>
      </c>
      <c r="C24" s="4">
        <v>64</v>
      </c>
      <c r="D24" s="37" t="s">
        <v>23</v>
      </c>
      <c r="E24" s="26">
        <v>-8</v>
      </c>
      <c r="F24" s="26">
        <v>-8</v>
      </c>
      <c r="G24" s="26">
        <v>-8</v>
      </c>
      <c r="H24" s="26">
        <v>-8</v>
      </c>
      <c r="I24" s="26">
        <v>-8</v>
      </c>
      <c r="J24" s="26">
        <v>-8</v>
      </c>
      <c r="K24" s="26">
        <v>-8</v>
      </c>
      <c r="L24" s="26">
        <v>-8</v>
      </c>
      <c r="M24" s="26">
        <v>-8</v>
      </c>
      <c r="N24" s="26">
        <v>-8</v>
      </c>
      <c r="O24" s="26">
        <v>-8</v>
      </c>
      <c r="P24" s="60">
        <v>-8</v>
      </c>
      <c r="Q24" s="55">
        <f t="shared" si="4"/>
        <v>-96</v>
      </c>
    </row>
    <row r="25" spans="1:18" s="1" customFormat="1" ht="13.5" customHeight="1" x14ac:dyDescent="0.2">
      <c r="A25" s="3"/>
      <c r="B25" s="4" t="s">
        <v>31</v>
      </c>
      <c r="C25" s="4">
        <v>65</v>
      </c>
      <c r="D25" s="37" t="s">
        <v>23</v>
      </c>
      <c r="E25" s="26">
        <v>-20</v>
      </c>
      <c r="F25" s="26">
        <v>-20</v>
      </c>
      <c r="G25" s="26">
        <v>-20</v>
      </c>
      <c r="H25" s="26">
        <v>-20</v>
      </c>
      <c r="I25" s="26">
        <v>-20</v>
      </c>
      <c r="J25" s="26">
        <v>-20</v>
      </c>
      <c r="K25" s="26">
        <v>-20</v>
      </c>
      <c r="L25" s="26">
        <v>-20</v>
      </c>
      <c r="M25" s="26">
        <v>-20</v>
      </c>
      <c r="N25" s="26">
        <v>-20</v>
      </c>
      <c r="O25" s="26">
        <v>-20</v>
      </c>
      <c r="P25" s="60">
        <v>-20</v>
      </c>
      <c r="Q25" s="55">
        <f t="shared" si="4"/>
        <v>-240</v>
      </c>
    </row>
    <row r="26" spans="1:18" s="1" customFormat="1" ht="13.5" customHeight="1" x14ac:dyDescent="0.2">
      <c r="A26" s="3"/>
      <c r="B26" s="4" t="s">
        <v>32</v>
      </c>
      <c r="C26" s="4">
        <v>66</v>
      </c>
      <c r="D26" s="37" t="s">
        <v>23</v>
      </c>
      <c r="E26" s="26">
        <v>-2</v>
      </c>
      <c r="F26" s="26">
        <v>-2</v>
      </c>
      <c r="G26" s="26">
        <v>-2</v>
      </c>
      <c r="H26" s="26">
        <v>-2</v>
      </c>
      <c r="I26" s="26">
        <v>-2</v>
      </c>
      <c r="J26" s="26">
        <v>-2</v>
      </c>
      <c r="K26" s="26">
        <v>-2</v>
      </c>
      <c r="L26" s="26">
        <v>-2</v>
      </c>
      <c r="M26" s="26">
        <v>-2</v>
      </c>
      <c r="N26" s="26">
        <v>-2</v>
      </c>
      <c r="O26" s="26">
        <v>-2</v>
      </c>
      <c r="P26" s="60">
        <v>-2</v>
      </c>
      <c r="Q26" s="55">
        <f t="shared" si="4"/>
        <v>-24</v>
      </c>
    </row>
    <row r="27" spans="1:18" s="1" customFormat="1" ht="13.5" customHeight="1" x14ac:dyDescent="0.2">
      <c r="A27" s="3"/>
      <c r="B27" s="4" t="s">
        <v>33</v>
      </c>
      <c r="C27" s="4">
        <v>67</v>
      </c>
      <c r="D27" s="37" t="s">
        <v>23</v>
      </c>
      <c r="E27" s="26">
        <v>-2</v>
      </c>
      <c r="F27" s="26">
        <v>-2</v>
      </c>
      <c r="G27" s="26">
        <v>-2</v>
      </c>
      <c r="H27" s="26">
        <v>-2</v>
      </c>
      <c r="I27" s="26">
        <v>-2</v>
      </c>
      <c r="J27" s="26">
        <v>-2</v>
      </c>
      <c r="K27" s="26">
        <v>-2</v>
      </c>
      <c r="L27" s="26">
        <v>-2</v>
      </c>
      <c r="M27" s="26">
        <v>-2</v>
      </c>
      <c r="N27" s="26">
        <v>-2</v>
      </c>
      <c r="O27" s="26">
        <v>-2</v>
      </c>
      <c r="P27" s="60">
        <v>-2</v>
      </c>
      <c r="Q27" s="55">
        <f t="shared" si="4"/>
        <v>-24</v>
      </c>
    </row>
    <row r="28" spans="1:18" s="1" customFormat="1" ht="13.5" customHeight="1" x14ac:dyDescent="0.2">
      <c r="A28" s="3"/>
      <c r="B28" s="4" t="s">
        <v>34</v>
      </c>
      <c r="C28" s="4">
        <v>690</v>
      </c>
      <c r="D28" s="37" t="s">
        <v>23</v>
      </c>
      <c r="E28" s="26">
        <v>-3</v>
      </c>
      <c r="F28" s="26"/>
      <c r="G28" s="26"/>
      <c r="H28" s="26">
        <v>-3</v>
      </c>
      <c r="I28" s="26"/>
      <c r="J28" s="26"/>
      <c r="K28" s="26">
        <v>-3</v>
      </c>
      <c r="L28" s="26" t="s">
        <v>20</v>
      </c>
      <c r="M28" s="26" t="s">
        <v>20</v>
      </c>
      <c r="N28" s="26">
        <v>-3</v>
      </c>
      <c r="O28" s="26" t="s">
        <v>20</v>
      </c>
      <c r="P28" s="60" t="s">
        <v>20</v>
      </c>
      <c r="Q28" s="55">
        <f t="shared" si="4"/>
        <v>-12</v>
      </c>
    </row>
    <row r="29" spans="1:18" s="1" customFormat="1" ht="13.5" customHeight="1" x14ac:dyDescent="0.2">
      <c r="A29" s="3"/>
      <c r="B29" s="4" t="s">
        <v>47</v>
      </c>
      <c r="C29" s="4">
        <v>89</v>
      </c>
      <c r="D29" s="37" t="s">
        <v>23</v>
      </c>
      <c r="E29" s="30"/>
      <c r="F29" s="30"/>
      <c r="G29" s="30"/>
      <c r="H29" s="30"/>
      <c r="I29" s="30"/>
      <c r="J29" s="30">
        <v>-60</v>
      </c>
      <c r="K29" s="30"/>
      <c r="L29" s="30"/>
      <c r="M29" s="30"/>
      <c r="N29" s="30"/>
      <c r="O29" s="30"/>
      <c r="P29" s="63"/>
      <c r="Q29" s="55">
        <f t="shared" ref="Q29" si="5">SUM(E29:P29)</f>
        <v>-60</v>
      </c>
    </row>
    <row r="30" spans="1:18" ht="13.5" customHeight="1" x14ac:dyDescent="0.2">
      <c r="A30" s="3"/>
      <c r="B30" s="4" t="s">
        <v>85</v>
      </c>
      <c r="C30" s="4"/>
      <c r="D30" s="37" t="s">
        <v>23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63"/>
      <c r="Q30" s="55">
        <f t="shared" si="4"/>
        <v>0</v>
      </c>
    </row>
    <row r="31" spans="1:18" ht="13.5" customHeight="1" x14ac:dyDescent="0.2">
      <c r="A31" s="3"/>
      <c r="B31" s="4"/>
      <c r="C31" s="4"/>
      <c r="D31" s="4"/>
      <c r="E31" s="27">
        <f>SUM(E18:E30)</f>
        <v>-256</v>
      </c>
      <c r="F31" s="27">
        <f t="shared" ref="F31:P31" si="6">SUM(F18:F30)</f>
        <v>-253</v>
      </c>
      <c r="G31" s="27">
        <f t="shared" si="6"/>
        <v>-253</v>
      </c>
      <c r="H31" s="27">
        <f t="shared" si="6"/>
        <v>-256</v>
      </c>
      <c r="I31" s="27">
        <f t="shared" si="6"/>
        <v>-253</v>
      </c>
      <c r="J31" s="27">
        <f t="shared" si="6"/>
        <v>-313</v>
      </c>
      <c r="K31" s="27">
        <f t="shared" si="6"/>
        <v>-256</v>
      </c>
      <c r="L31" s="27">
        <f t="shared" si="6"/>
        <v>-253</v>
      </c>
      <c r="M31" s="27">
        <f t="shared" si="6"/>
        <v>-253</v>
      </c>
      <c r="N31" s="27">
        <f t="shared" si="6"/>
        <v>-256</v>
      </c>
      <c r="O31" s="27">
        <f t="shared" si="6"/>
        <v>-253</v>
      </c>
      <c r="P31" s="61">
        <f t="shared" si="6"/>
        <v>-253</v>
      </c>
      <c r="Q31" s="57">
        <f t="shared" si="4"/>
        <v>-3108</v>
      </c>
    </row>
    <row r="32" spans="1:18" ht="13.5" customHeight="1" x14ac:dyDescent="0.2">
      <c r="A32" s="3" t="s">
        <v>19</v>
      </c>
      <c r="B32" s="4"/>
      <c r="C32" s="4"/>
      <c r="D32" s="4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60"/>
      <c r="Q32" s="43"/>
    </row>
    <row r="33" spans="1:22" ht="13.5" customHeight="1" x14ac:dyDescent="0.2">
      <c r="A33" s="3"/>
      <c r="B33" s="48" t="s">
        <v>43</v>
      </c>
      <c r="C33" s="49" t="s">
        <v>42</v>
      </c>
      <c r="D33" s="37" t="s">
        <v>36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60"/>
      <c r="Q33" s="59">
        <f t="shared" si="4"/>
        <v>0</v>
      </c>
      <c r="V33" s="4"/>
    </row>
    <row r="34" spans="1:22" ht="13.5" customHeight="1" x14ac:dyDescent="0.2">
      <c r="A34" s="3"/>
      <c r="B34" s="4" t="s">
        <v>77</v>
      </c>
      <c r="C34" s="4">
        <v>85</v>
      </c>
      <c r="D34" s="37" t="s">
        <v>36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60"/>
      <c r="Q34" s="55">
        <f t="shared" si="4"/>
        <v>0</v>
      </c>
    </row>
    <row r="35" spans="1:22" ht="13.5" customHeight="1" x14ac:dyDescent="0.2">
      <c r="A35" s="3"/>
      <c r="B35" s="4"/>
      <c r="C35" s="4"/>
      <c r="D35" s="4"/>
      <c r="E35" s="27">
        <f t="shared" ref="E35:P35" si="7">SUM(E33:E34)</f>
        <v>0</v>
      </c>
      <c r="F35" s="27">
        <f t="shared" si="7"/>
        <v>0</v>
      </c>
      <c r="G35" s="27">
        <f t="shared" si="7"/>
        <v>0</v>
      </c>
      <c r="H35" s="27">
        <f t="shared" si="7"/>
        <v>0</v>
      </c>
      <c r="I35" s="27">
        <f t="shared" si="7"/>
        <v>0</v>
      </c>
      <c r="J35" s="27">
        <f t="shared" si="7"/>
        <v>0</v>
      </c>
      <c r="K35" s="27">
        <f t="shared" si="7"/>
        <v>0</v>
      </c>
      <c r="L35" s="27">
        <f t="shared" si="7"/>
        <v>0</v>
      </c>
      <c r="M35" s="27">
        <f t="shared" si="7"/>
        <v>0</v>
      </c>
      <c r="N35" s="27">
        <f t="shared" si="7"/>
        <v>0</v>
      </c>
      <c r="O35" s="27">
        <f t="shared" si="7"/>
        <v>0</v>
      </c>
      <c r="P35" s="61">
        <f t="shared" si="7"/>
        <v>0</v>
      </c>
      <c r="Q35" s="57">
        <f t="shared" si="4"/>
        <v>0</v>
      </c>
    </row>
    <row r="36" spans="1:22" ht="13.5" customHeight="1" x14ac:dyDescent="0.2">
      <c r="A36" s="3" t="s">
        <v>13</v>
      </c>
      <c r="B36" s="4"/>
      <c r="C36" s="4"/>
      <c r="D36" s="4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62"/>
      <c r="Q36" s="43"/>
    </row>
    <row r="37" spans="1:22" ht="13.5" customHeight="1" x14ac:dyDescent="0.2">
      <c r="A37" s="22"/>
      <c r="B37" s="4" t="s">
        <v>35</v>
      </c>
      <c r="C37" s="4">
        <v>140</v>
      </c>
      <c r="D37" s="37" t="s">
        <v>36</v>
      </c>
      <c r="E37" s="29">
        <v>15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62"/>
      <c r="Q37" s="59">
        <f t="shared" si="4"/>
        <v>15</v>
      </c>
    </row>
    <row r="38" spans="1:22" ht="13.5" customHeight="1" x14ac:dyDescent="0.2">
      <c r="A38" s="22"/>
      <c r="B38" s="4" t="s">
        <v>37</v>
      </c>
      <c r="C38" s="4">
        <v>148</v>
      </c>
      <c r="D38" s="37" t="s">
        <v>36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62"/>
      <c r="Q38" s="55">
        <f t="shared" si="4"/>
        <v>0</v>
      </c>
    </row>
    <row r="39" spans="1:22" ht="13.5" customHeight="1" x14ac:dyDescent="0.2">
      <c r="A39" s="22"/>
      <c r="B39" s="4" t="s">
        <v>38</v>
      </c>
      <c r="C39" s="4">
        <v>150</v>
      </c>
      <c r="D39" s="37" t="s">
        <v>36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62"/>
      <c r="Q39" s="55">
        <f t="shared" si="4"/>
        <v>0</v>
      </c>
    </row>
    <row r="40" spans="1:22" ht="13.5" customHeight="1" x14ac:dyDescent="0.2">
      <c r="A40" s="22"/>
      <c r="B40" s="4" t="s">
        <v>39</v>
      </c>
      <c r="C40" s="4">
        <v>160</v>
      </c>
      <c r="D40" s="37" t="s">
        <v>36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62"/>
      <c r="Q40" s="55">
        <f t="shared" si="4"/>
        <v>0</v>
      </c>
    </row>
    <row r="41" spans="1:22" ht="13.5" customHeight="1" x14ac:dyDescent="0.2">
      <c r="A41" s="22"/>
      <c r="B41" s="4" t="s">
        <v>40</v>
      </c>
      <c r="C41" s="4">
        <v>170</v>
      </c>
      <c r="D41" s="37" t="s">
        <v>36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62"/>
      <c r="Q41" s="56">
        <f t="shared" si="4"/>
        <v>0</v>
      </c>
    </row>
    <row r="42" spans="1:22" ht="13.5" customHeight="1" x14ac:dyDescent="0.2">
      <c r="A42" s="3"/>
      <c r="B42" s="4"/>
      <c r="C42" s="4"/>
      <c r="D42" s="4"/>
      <c r="E42" s="27">
        <f t="shared" ref="E42:P42" si="8">SUM(E37:E41)</f>
        <v>15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27">
        <f t="shared" si="8"/>
        <v>0</v>
      </c>
      <c r="M42" s="27">
        <f t="shared" si="8"/>
        <v>0</v>
      </c>
      <c r="N42" s="27">
        <f t="shared" si="8"/>
        <v>0</v>
      </c>
      <c r="O42" s="27">
        <f t="shared" si="8"/>
        <v>0</v>
      </c>
      <c r="P42" s="61">
        <f t="shared" si="8"/>
        <v>0</v>
      </c>
      <c r="Q42" s="57">
        <f t="shared" si="4"/>
        <v>15</v>
      </c>
    </row>
    <row r="43" spans="1:22" ht="13.5" customHeight="1" x14ac:dyDescent="0.2">
      <c r="A43" s="3" t="s">
        <v>14</v>
      </c>
      <c r="B43" s="4"/>
      <c r="C43" s="4"/>
      <c r="D43" s="4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60"/>
      <c r="Q43" s="43"/>
    </row>
    <row r="44" spans="1:22" ht="13.5" customHeight="1" x14ac:dyDescent="0.2">
      <c r="A44" s="3"/>
      <c r="B44" s="4" t="s">
        <v>15</v>
      </c>
      <c r="C44" s="4">
        <v>2</v>
      </c>
      <c r="D44" s="37" t="s">
        <v>22</v>
      </c>
      <c r="E44" s="26"/>
      <c r="F44" s="26"/>
      <c r="G44" s="26"/>
      <c r="H44" s="26"/>
      <c r="I44" s="26"/>
      <c r="J44" s="26"/>
      <c r="K44" s="26"/>
      <c r="L44" s="26"/>
      <c r="M44" s="26"/>
      <c r="N44" s="26">
        <v>40</v>
      </c>
      <c r="O44" s="26"/>
      <c r="P44" s="60"/>
      <c r="Q44" s="59">
        <f t="shared" si="4"/>
        <v>40</v>
      </c>
    </row>
    <row r="45" spans="1:22" ht="13.5" customHeight="1" x14ac:dyDescent="0.2">
      <c r="A45" s="3"/>
      <c r="B45" s="98" t="s">
        <v>84</v>
      </c>
      <c r="C45" s="4">
        <v>2</v>
      </c>
      <c r="D45" s="37" t="s">
        <v>23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60"/>
      <c r="Q45" s="55">
        <f t="shared" si="4"/>
        <v>0</v>
      </c>
    </row>
    <row r="46" spans="1:22" ht="13.5" customHeight="1" x14ac:dyDescent="0.2">
      <c r="A46" s="3"/>
      <c r="B46" s="48" t="s">
        <v>54</v>
      </c>
      <c r="C46" s="4">
        <v>28</v>
      </c>
      <c r="D46" s="37" t="s">
        <v>36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60"/>
      <c r="Q46" s="55">
        <f t="shared" si="4"/>
        <v>0</v>
      </c>
    </row>
    <row r="47" spans="1:22" ht="13.5" customHeight="1" x14ac:dyDescent="0.2">
      <c r="A47" s="3"/>
      <c r="B47" s="4" t="s">
        <v>16</v>
      </c>
      <c r="C47" s="4">
        <v>28</v>
      </c>
      <c r="D47" s="37" t="s">
        <v>23</v>
      </c>
      <c r="E47" s="26">
        <v>0</v>
      </c>
      <c r="F47" s="26">
        <v>0</v>
      </c>
      <c r="G47" s="26">
        <v>0</v>
      </c>
      <c r="H47" s="26">
        <v>0</v>
      </c>
      <c r="I47" s="26">
        <v>-15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60">
        <v>0</v>
      </c>
      <c r="Q47" s="55">
        <f t="shared" si="4"/>
        <v>-15</v>
      </c>
    </row>
    <row r="48" spans="1:22" ht="13.5" customHeight="1" x14ac:dyDescent="0.2">
      <c r="A48" s="3"/>
      <c r="B48" s="4" t="s">
        <v>41</v>
      </c>
      <c r="C48" s="4">
        <v>28</v>
      </c>
      <c r="D48" s="37" t="s">
        <v>36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60"/>
      <c r="Q48" s="56">
        <f t="shared" si="4"/>
        <v>0</v>
      </c>
    </row>
    <row r="49" spans="1:17" ht="13.5" customHeight="1" x14ac:dyDescent="0.2">
      <c r="A49" s="3"/>
      <c r="B49" s="4"/>
      <c r="C49" s="4"/>
      <c r="D49" s="4"/>
      <c r="E49" s="27">
        <f t="shared" ref="E49:P49" si="9">SUM(E44:E48)</f>
        <v>0</v>
      </c>
      <c r="F49" s="27">
        <f t="shared" si="9"/>
        <v>0</v>
      </c>
      <c r="G49" s="27">
        <f t="shared" si="9"/>
        <v>0</v>
      </c>
      <c r="H49" s="27">
        <f t="shared" si="9"/>
        <v>0</v>
      </c>
      <c r="I49" s="27">
        <f t="shared" si="9"/>
        <v>-15</v>
      </c>
      <c r="J49" s="27">
        <f t="shared" si="9"/>
        <v>0</v>
      </c>
      <c r="K49" s="27">
        <f t="shared" si="9"/>
        <v>0</v>
      </c>
      <c r="L49" s="27">
        <f t="shared" si="9"/>
        <v>0</v>
      </c>
      <c r="M49" s="27">
        <f t="shared" si="9"/>
        <v>0</v>
      </c>
      <c r="N49" s="27">
        <f t="shared" si="9"/>
        <v>40</v>
      </c>
      <c r="O49" s="27">
        <f t="shared" si="9"/>
        <v>0</v>
      </c>
      <c r="P49" s="61">
        <f t="shared" si="9"/>
        <v>0</v>
      </c>
      <c r="Q49" s="56">
        <f t="shared" si="4"/>
        <v>25</v>
      </c>
    </row>
    <row r="50" spans="1:17" ht="13.5" customHeight="1" x14ac:dyDescent="0.2">
      <c r="A50" s="3"/>
      <c r="B50" s="4"/>
      <c r="C50" s="4"/>
      <c r="D50" s="4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7" s="14" customFormat="1" ht="13.5" customHeight="1" x14ac:dyDescent="0.2">
      <c r="A51" s="12" t="s">
        <v>2</v>
      </c>
      <c r="B51" s="13"/>
      <c r="C51" s="13"/>
      <c r="D51" s="13"/>
      <c r="E51" s="32">
        <f t="shared" ref="E51:P51" si="10">E16+E31+E35+E42+E49</f>
        <v>484</v>
      </c>
      <c r="F51" s="32">
        <f t="shared" si="10"/>
        <v>451</v>
      </c>
      <c r="G51" s="32">
        <f t="shared" si="10"/>
        <v>448</v>
      </c>
      <c r="H51" s="32">
        <f t="shared" si="10"/>
        <v>432</v>
      </c>
      <c r="I51" s="32">
        <f t="shared" si="10"/>
        <v>414</v>
      </c>
      <c r="J51" s="32">
        <f t="shared" si="10"/>
        <v>413</v>
      </c>
      <c r="K51" s="32">
        <f t="shared" si="10"/>
        <v>457</v>
      </c>
      <c r="L51" s="32">
        <f t="shared" si="10"/>
        <v>514</v>
      </c>
      <c r="M51" s="32">
        <f t="shared" si="10"/>
        <v>593</v>
      </c>
      <c r="N51" s="32">
        <f t="shared" si="10"/>
        <v>677</v>
      </c>
      <c r="O51" s="32">
        <f t="shared" si="10"/>
        <v>714</v>
      </c>
      <c r="P51" s="32">
        <f t="shared" si="10"/>
        <v>773</v>
      </c>
    </row>
    <row r="52" spans="1:17" ht="13.5" customHeight="1" x14ac:dyDescent="0.2">
      <c r="A52" s="8"/>
      <c r="B52" s="9"/>
      <c r="C52" s="9"/>
      <c r="D52" s="9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7" s="1" customFormat="1" ht="13.5" customHeight="1" x14ac:dyDescent="0.2">
      <c r="A53" s="6" t="s">
        <v>4</v>
      </c>
      <c r="B53" s="7"/>
      <c r="C53" s="7"/>
      <c r="D53" s="7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7" ht="13.5" customHeight="1" x14ac:dyDescent="0.2">
      <c r="A54" s="8"/>
      <c r="B54" s="21" t="s">
        <v>11</v>
      </c>
      <c r="C54" s="21"/>
      <c r="D54" s="37" t="s">
        <v>22</v>
      </c>
      <c r="E54" s="26">
        <v>50</v>
      </c>
      <c r="F54" s="26">
        <v>50</v>
      </c>
      <c r="G54" s="26">
        <v>50</v>
      </c>
      <c r="H54" s="26">
        <v>50</v>
      </c>
      <c r="I54" s="26">
        <v>50</v>
      </c>
      <c r="J54" s="26">
        <v>50</v>
      </c>
      <c r="K54" s="26">
        <v>50</v>
      </c>
      <c r="L54" s="26">
        <v>50</v>
      </c>
      <c r="M54" s="26">
        <v>50</v>
      </c>
      <c r="N54" s="26">
        <v>50</v>
      </c>
      <c r="O54" s="26">
        <v>50</v>
      </c>
      <c r="P54" s="26">
        <v>50</v>
      </c>
    </row>
    <row r="55" spans="1:17" ht="13.5" customHeight="1" x14ac:dyDescent="0.2">
      <c r="A55" s="8"/>
      <c r="B55" s="21" t="s">
        <v>12</v>
      </c>
      <c r="C55" s="21"/>
      <c r="D55" s="37" t="s">
        <v>22</v>
      </c>
      <c r="E55" s="26">
        <v>80</v>
      </c>
      <c r="F55" s="26">
        <v>80</v>
      </c>
      <c r="G55" s="26">
        <v>80</v>
      </c>
      <c r="H55" s="26">
        <v>80</v>
      </c>
      <c r="I55" s="26">
        <v>80</v>
      </c>
      <c r="J55" s="26">
        <v>80</v>
      </c>
      <c r="K55" s="26">
        <v>80</v>
      </c>
      <c r="L55" s="26">
        <v>80</v>
      </c>
      <c r="M55" s="26">
        <v>80</v>
      </c>
      <c r="N55" s="26">
        <v>80</v>
      </c>
      <c r="O55" s="26">
        <v>80</v>
      </c>
      <c r="P55" s="26">
        <v>80</v>
      </c>
    </row>
    <row r="56" spans="1:17" ht="13.5" customHeight="1" x14ac:dyDescent="0.2">
      <c r="A56" s="8"/>
      <c r="B56" s="9"/>
      <c r="C56" s="9"/>
      <c r="D56" s="9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 spans="1:17" s="14" customFormat="1" ht="13.5" customHeight="1" x14ac:dyDescent="0.2">
      <c r="A57" s="15" t="s">
        <v>3</v>
      </c>
      <c r="B57" s="16"/>
      <c r="C57" s="16"/>
      <c r="D57" s="16"/>
      <c r="E57" s="36">
        <f t="shared" ref="E57:P57" si="11">SUM(E51:E56)</f>
        <v>614</v>
      </c>
      <c r="F57" s="36">
        <f t="shared" si="11"/>
        <v>581</v>
      </c>
      <c r="G57" s="36">
        <f t="shared" si="11"/>
        <v>578</v>
      </c>
      <c r="H57" s="36">
        <f t="shared" si="11"/>
        <v>562</v>
      </c>
      <c r="I57" s="36">
        <f t="shared" si="11"/>
        <v>544</v>
      </c>
      <c r="J57" s="36">
        <f t="shared" si="11"/>
        <v>543</v>
      </c>
      <c r="K57" s="36">
        <f t="shared" si="11"/>
        <v>587</v>
      </c>
      <c r="L57" s="36">
        <f t="shared" si="11"/>
        <v>644</v>
      </c>
      <c r="M57" s="36">
        <f t="shared" si="11"/>
        <v>723</v>
      </c>
      <c r="N57" s="36">
        <f t="shared" si="11"/>
        <v>807</v>
      </c>
      <c r="O57" s="36">
        <f t="shared" si="11"/>
        <v>844</v>
      </c>
      <c r="P57" s="36">
        <f t="shared" si="11"/>
        <v>903</v>
      </c>
    </row>
    <row r="58" spans="1:17" ht="13.5" customHeight="1" x14ac:dyDescent="0.2"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1:17" x14ac:dyDescent="0.2">
      <c r="B59" s="19" t="s">
        <v>76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17" x14ac:dyDescent="0.2"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</sheetData>
  <phoneticPr fontId="8" type="noConversion"/>
  <pageMargins left="0.39370078740157483" right="0.39370078740157483" top="0.43307086614173229" bottom="0.55118110236220474" header="0.35433070866141736" footer="0.27559055118110237"/>
  <pageSetup paperSize="9" scale="67" fitToHeight="0" orientation="landscape" r:id="rId1"/>
  <headerFooter alignWithMargins="0">
    <oddHeader xml:space="preserve">&amp;L&amp;"Arial,Fett"&amp;14 &amp;C&amp;"Arial,Fett"&amp;14 &amp;R&amp;"Arial,Fett"&amp;14 </oddHeader>
    <oddFooter xml:space="preserve">&amp;L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0234-92FD-4BBF-BE33-7D513DE8899A}">
  <sheetPr>
    <pageSetUpPr fitToPage="1"/>
  </sheetPr>
  <dimension ref="A1:O61"/>
  <sheetViews>
    <sheetView showWhiteSpace="0" topLeftCell="A12" zoomScale="98" zoomScaleNormal="98" workbookViewId="0">
      <selection activeCell="E32" sqref="E32"/>
    </sheetView>
  </sheetViews>
  <sheetFormatPr baseColWidth="10" defaultColWidth="9.140625" defaultRowHeight="12.75" x14ac:dyDescent="0.2"/>
  <cols>
    <col min="1" max="1" width="8.140625" customWidth="1"/>
    <col min="2" max="2" width="69.7109375" customWidth="1"/>
    <col min="3" max="3" width="10.5703125" customWidth="1"/>
    <col min="4" max="4" width="8.5703125" customWidth="1"/>
    <col min="5" max="10" width="9.5703125" customWidth="1"/>
  </cols>
  <sheetData>
    <row r="1" spans="1:15" ht="20.25" x14ac:dyDescent="0.3">
      <c r="A1" s="20" t="s">
        <v>74</v>
      </c>
    </row>
    <row r="2" spans="1:15" ht="20.25" x14ac:dyDescent="0.3">
      <c r="A2" s="20" t="s">
        <v>73</v>
      </c>
    </row>
    <row r="4" spans="1:15" s="11" customFormat="1" ht="43.5" customHeight="1" thickBot="1" x14ac:dyDescent="0.25">
      <c r="A4" s="46" t="s">
        <v>5</v>
      </c>
      <c r="B4" s="17"/>
      <c r="C4" s="50" t="s">
        <v>44</v>
      </c>
      <c r="D4" s="50" t="s">
        <v>21</v>
      </c>
      <c r="E4" s="65" t="str">
        <f>"Q"&amp;'HInweise  Parameter'!B30&amp;" / "&amp;'HInweise  Parameter'!C30</f>
        <v>Q1 / 2023</v>
      </c>
      <c r="F4" s="65" t="str">
        <f>"Q"&amp;'HInweise  Parameter'!B31&amp;" / "&amp;'HInweise  Parameter'!C31</f>
        <v>Q2 / 2023</v>
      </c>
      <c r="G4" s="65" t="str">
        <f>"Q"&amp;'HInweise  Parameter'!B32&amp;" / "&amp;'HInweise  Parameter'!C32</f>
        <v>Q3 / 2023</v>
      </c>
      <c r="H4" s="65" t="str">
        <f>"Q"&amp;'HInweise  Parameter'!B33&amp;" / "&amp;'HInweise  Parameter'!C33</f>
        <v>Q4 / 2023</v>
      </c>
      <c r="I4" s="65" t="str">
        <f>"Q"&amp;'HInweise  Parameter'!B34&amp;" / "&amp;'HInweise  Parameter'!C34</f>
        <v>Q1 / 2024</v>
      </c>
    </row>
    <row r="5" spans="1:15" s="11" customFormat="1" ht="9.75" customHeight="1" x14ac:dyDescent="0.2">
      <c r="A5" s="2"/>
      <c r="B5" s="2"/>
      <c r="C5" s="38"/>
      <c r="D5" s="42"/>
      <c r="E5" s="39"/>
      <c r="F5" s="2"/>
      <c r="G5" s="2"/>
      <c r="H5" s="2"/>
      <c r="I5" s="2"/>
    </row>
    <row r="6" spans="1:15" s="11" customFormat="1" ht="13.5" customHeight="1" x14ac:dyDescent="0.2">
      <c r="A6" s="3" t="s">
        <v>0</v>
      </c>
      <c r="B6"/>
      <c r="C6" s="8"/>
      <c r="D6" s="43"/>
      <c r="E6" s="9"/>
      <c r="F6"/>
      <c r="G6"/>
      <c r="H6"/>
      <c r="I6"/>
    </row>
    <row r="7" spans="1:15" s="11" customFormat="1" ht="13.5" customHeight="1" x14ac:dyDescent="0.2">
      <c r="A7"/>
      <c r="B7" s="19" t="s">
        <v>7</v>
      </c>
      <c r="C7" s="40">
        <v>100</v>
      </c>
      <c r="D7" s="44" t="s">
        <v>22</v>
      </c>
      <c r="E7" s="51">
        <v>20</v>
      </c>
      <c r="F7" s="23"/>
      <c r="G7" s="23"/>
      <c r="H7" s="23"/>
      <c r="I7" s="23"/>
    </row>
    <row r="8" spans="1:15" s="11" customFormat="1" ht="13.5" customHeight="1" x14ac:dyDescent="0.2">
      <c r="A8" s="2"/>
      <c r="B8" s="19" t="s">
        <v>8</v>
      </c>
      <c r="C8" s="40">
        <v>100</v>
      </c>
      <c r="D8" s="44" t="s">
        <v>22</v>
      </c>
      <c r="E8" s="52">
        <v>450</v>
      </c>
      <c r="F8" s="24"/>
      <c r="G8" s="24"/>
      <c r="H8" s="24"/>
      <c r="I8" s="24"/>
    </row>
    <row r="9" spans="1:15" s="11" customFormat="1" ht="13.5" customHeight="1" x14ac:dyDescent="0.2">
      <c r="A9" s="2"/>
      <c r="B9" s="19" t="s">
        <v>9</v>
      </c>
      <c r="C9" s="40">
        <v>100</v>
      </c>
      <c r="D9" s="44" t="s">
        <v>22</v>
      </c>
      <c r="E9" s="52">
        <v>50</v>
      </c>
      <c r="F9" s="24"/>
      <c r="G9" s="24"/>
      <c r="H9" s="24"/>
      <c r="I9" s="24"/>
    </row>
    <row r="10" spans="1:15" s="11" customFormat="1" ht="13.5" customHeight="1" x14ac:dyDescent="0.2">
      <c r="A10" s="2"/>
      <c r="B10" s="19" t="s">
        <v>10</v>
      </c>
      <c r="C10" s="41">
        <v>100</v>
      </c>
      <c r="D10" s="45" t="s">
        <v>22</v>
      </c>
      <c r="E10" s="53">
        <v>5</v>
      </c>
      <c r="F10" s="24"/>
      <c r="G10" s="24"/>
      <c r="H10" s="24"/>
      <c r="I10" s="24"/>
    </row>
    <row r="11" spans="1:15" s="14" customFormat="1" ht="13.5" customHeight="1" x14ac:dyDescent="0.2">
      <c r="A11" s="12" t="s">
        <v>0</v>
      </c>
      <c r="B11" s="13"/>
      <c r="C11" s="13"/>
      <c r="D11" s="13"/>
      <c r="E11" s="25">
        <f>SUM(E7:E10)</f>
        <v>525</v>
      </c>
      <c r="F11" s="25">
        <f t="shared" ref="F11:I11" si="0">E52</f>
        <v>484</v>
      </c>
      <c r="G11" s="25">
        <f t="shared" si="0"/>
        <v>451</v>
      </c>
      <c r="H11" s="25">
        <f t="shared" si="0"/>
        <v>448</v>
      </c>
      <c r="I11" s="25">
        <f t="shared" si="0"/>
        <v>432</v>
      </c>
      <c r="J11" s="64" t="s">
        <v>48</v>
      </c>
      <c r="L11"/>
      <c r="M11"/>
      <c r="N11"/>
      <c r="O11"/>
    </row>
    <row r="12" spans="1:15" ht="13.5" customHeight="1" x14ac:dyDescent="0.2">
      <c r="A12" s="3" t="s">
        <v>17</v>
      </c>
      <c r="B12" s="4"/>
      <c r="C12" s="4"/>
      <c r="D12" s="4"/>
      <c r="E12" s="26"/>
      <c r="F12" s="26"/>
      <c r="G12" s="26"/>
      <c r="H12" s="26"/>
      <c r="I12" s="26"/>
      <c r="J12" s="54"/>
    </row>
    <row r="13" spans="1:15" ht="13.5" customHeight="1" x14ac:dyDescent="0.2">
      <c r="A13" s="3"/>
      <c r="B13" s="4" t="s">
        <v>53</v>
      </c>
      <c r="C13" s="4">
        <v>3</v>
      </c>
      <c r="D13" s="37" t="s">
        <v>22</v>
      </c>
      <c r="E13" s="26">
        <v>200</v>
      </c>
      <c r="F13" s="26">
        <v>220</v>
      </c>
      <c r="G13" s="26">
        <v>240</v>
      </c>
      <c r="H13" s="26">
        <v>240</v>
      </c>
      <c r="I13" s="26">
        <v>250</v>
      </c>
      <c r="J13" s="55">
        <f>SUM(E13:I13)</f>
        <v>1150</v>
      </c>
      <c r="K13" s="10"/>
    </row>
    <row r="14" spans="1:15" s="2" customFormat="1" ht="13.5" customHeight="1" x14ac:dyDescent="0.2">
      <c r="A14" s="5"/>
      <c r="B14" s="4" t="s">
        <v>30</v>
      </c>
      <c r="C14" s="4">
        <v>695</v>
      </c>
      <c r="D14" s="37" t="s">
        <v>22</v>
      </c>
      <c r="E14" s="26"/>
      <c r="F14" s="26"/>
      <c r="G14" s="26">
        <v>10</v>
      </c>
      <c r="H14" s="26">
        <v>0</v>
      </c>
      <c r="I14" s="26">
        <v>0</v>
      </c>
      <c r="J14" s="55">
        <f>SUM(E14:I14)</f>
        <v>10</v>
      </c>
    </row>
    <row r="15" spans="1:15" ht="13.5" customHeight="1" x14ac:dyDescent="0.2">
      <c r="A15" s="3"/>
      <c r="B15" s="97" t="s">
        <v>75</v>
      </c>
      <c r="C15" s="47">
        <v>3</v>
      </c>
      <c r="D15" s="37" t="s">
        <v>22</v>
      </c>
      <c r="E15" s="26"/>
      <c r="F15" s="26"/>
      <c r="G15" s="26"/>
      <c r="H15" s="26"/>
      <c r="I15" s="26"/>
      <c r="J15" s="43"/>
    </row>
    <row r="16" spans="1:15" ht="13.5" customHeight="1" x14ac:dyDescent="0.2">
      <c r="A16" s="3"/>
      <c r="B16" s="4"/>
      <c r="C16" s="4"/>
      <c r="D16" s="4"/>
      <c r="E16" s="27">
        <f t="shared" ref="E16:I16" si="1">SUM(E13:E15)</f>
        <v>200</v>
      </c>
      <c r="F16" s="27">
        <f t="shared" si="1"/>
        <v>220</v>
      </c>
      <c r="G16" s="27">
        <f t="shared" si="1"/>
        <v>250</v>
      </c>
      <c r="H16" s="27">
        <f t="shared" si="1"/>
        <v>240</v>
      </c>
      <c r="I16" s="27">
        <f t="shared" si="1"/>
        <v>250</v>
      </c>
      <c r="J16" s="57">
        <f>SUM(E16:I16)</f>
        <v>1160</v>
      </c>
    </row>
    <row r="17" spans="1:11" ht="13.5" customHeight="1" x14ac:dyDescent="0.2">
      <c r="A17" s="3" t="s">
        <v>1</v>
      </c>
      <c r="B17" s="4"/>
      <c r="C17" s="4"/>
      <c r="D17" s="4"/>
      <c r="E17" s="28">
        <f t="shared" ref="E17:I17" si="2">SUM(E11:E14)</f>
        <v>725</v>
      </c>
      <c r="F17" s="28">
        <f t="shared" si="2"/>
        <v>704</v>
      </c>
      <c r="G17" s="28">
        <f t="shared" si="2"/>
        <v>701</v>
      </c>
      <c r="H17" s="28">
        <f t="shared" si="2"/>
        <v>688</v>
      </c>
      <c r="I17" s="28">
        <f t="shared" si="2"/>
        <v>682</v>
      </c>
      <c r="J17" s="43"/>
    </row>
    <row r="18" spans="1:11" ht="13.5" customHeight="1" x14ac:dyDescent="0.2">
      <c r="A18" s="3" t="s">
        <v>18</v>
      </c>
      <c r="B18" s="4"/>
      <c r="C18" s="4"/>
      <c r="D18" s="4"/>
      <c r="E18" s="29"/>
      <c r="F18" s="29"/>
      <c r="G18" s="29"/>
      <c r="H18" s="29"/>
      <c r="I18" s="29"/>
      <c r="J18" s="43"/>
    </row>
    <row r="19" spans="1:11" ht="13.5" customHeight="1" x14ac:dyDescent="0.2">
      <c r="A19" s="3"/>
      <c r="B19" s="4" t="s">
        <v>24</v>
      </c>
      <c r="C19" s="4">
        <v>4</v>
      </c>
      <c r="D19" s="37" t="s">
        <v>23</v>
      </c>
      <c r="E19" s="26">
        <v>-100</v>
      </c>
      <c r="F19" s="26">
        <v>-100</v>
      </c>
      <c r="G19" s="26">
        <v>-100</v>
      </c>
      <c r="H19" s="26">
        <v>-100</v>
      </c>
      <c r="I19" s="26">
        <v>-100</v>
      </c>
      <c r="J19" s="55">
        <f t="shared" ref="J19:J32" si="3">SUM(E19:I19)</f>
        <v>-500</v>
      </c>
    </row>
    <row r="20" spans="1:11" ht="13.5" customHeight="1" x14ac:dyDescent="0.2">
      <c r="A20" s="3"/>
      <c r="B20" s="4" t="s">
        <v>25</v>
      </c>
      <c r="C20" s="4">
        <v>5</v>
      </c>
      <c r="D20" s="37" t="s">
        <v>23</v>
      </c>
      <c r="E20" s="26">
        <v>-90</v>
      </c>
      <c r="F20" s="26">
        <v>-90</v>
      </c>
      <c r="G20" s="26">
        <v>-90</v>
      </c>
      <c r="H20" s="26">
        <v>-90</v>
      </c>
      <c r="I20" s="26">
        <v>-90</v>
      </c>
      <c r="J20" s="55">
        <f t="shared" si="3"/>
        <v>-450</v>
      </c>
      <c r="K20" s="10"/>
    </row>
    <row r="21" spans="1:11" s="1" customFormat="1" ht="13.5" customHeight="1" x14ac:dyDescent="0.2">
      <c r="A21" s="3"/>
      <c r="B21" s="4" t="s">
        <v>26</v>
      </c>
      <c r="C21" s="4">
        <v>60</v>
      </c>
      <c r="D21" s="37" t="s">
        <v>23</v>
      </c>
      <c r="E21" s="26">
        <v>-16</v>
      </c>
      <c r="F21" s="26">
        <v>-16</v>
      </c>
      <c r="G21" s="26">
        <v>-16</v>
      </c>
      <c r="H21" s="26">
        <v>-16</v>
      </c>
      <c r="I21" s="26">
        <v>-16</v>
      </c>
      <c r="J21" s="55">
        <f t="shared" si="3"/>
        <v>-80</v>
      </c>
    </row>
    <row r="22" spans="1:11" ht="13.5" customHeight="1" x14ac:dyDescent="0.2">
      <c r="A22" s="3"/>
      <c r="B22" s="98" t="s">
        <v>83</v>
      </c>
      <c r="C22" s="4">
        <v>61</v>
      </c>
      <c r="D22" s="37" t="s">
        <v>23</v>
      </c>
      <c r="E22" s="26">
        <v>-10</v>
      </c>
      <c r="F22" s="26">
        <v>-10</v>
      </c>
      <c r="G22" s="26">
        <v>-10</v>
      </c>
      <c r="H22" s="26">
        <v>-10</v>
      </c>
      <c r="I22" s="26">
        <v>-10</v>
      </c>
      <c r="J22" s="55">
        <f t="shared" si="3"/>
        <v>-50</v>
      </c>
    </row>
    <row r="23" spans="1:11" s="1" customFormat="1" ht="13.5" customHeight="1" x14ac:dyDescent="0.2">
      <c r="A23" s="3"/>
      <c r="B23" s="4" t="s">
        <v>27</v>
      </c>
      <c r="C23" s="4">
        <v>62</v>
      </c>
      <c r="D23" s="37" t="s">
        <v>23</v>
      </c>
      <c r="E23" s="26">
        <v>-2</v>
      </c>
      <c r="F23" s="26">
        <v>-2</v>
      </c>
      <c r="G23" s="26">
        <v>-2</v>
      </c>
      <c r="H23" s="26">
        <v>-2</v>
      </c>
      <c r="I23" s="26">
        <v>-2</v>
      </c>
      <c r="J23" s="55">
        <f t="shared" si="3"/>
        <v>-10</v>
      </c>
    </row>
    <row r="24" spans="1:11" s="1" customFormat="1" ht="13.5" customHeight="1" x14ac:dyDescent="0.2">
      <c r="A24" s="3"/>
      <c r="B24" s="4" t="s">
        <v>28</v>
      </c>
      <c r="C24" s="4">
        <v>63</v>
      </c>
      <c r="D24" s="37" t="s">
        <v>23</v>
      </c>
      <c r="E24" s="26">
        <v>-3</v>
      </c>
      <c r="F24" s="26">
        <v>-3</v>
      </c>
      <c r="G24" s="26">
        <v>-3</v>
      </c>
      <c r="H24" s="26">
        <v>-3</v>
      </c>
      <c r="I24" s="26">
        <v>-3</v>
      </c>
      <c r="J24" s="55">
        <f t="shared" si="3"/>
        <v>-15</v>
      </c>
    </row>
    <row r="25" spans="1:11" s="1" customFormat="1" ht="13.5" customHeight="1" x14ac:dyDescent="0.2">
      <c r="A25" s="3"/>
      <c r="B25" s="4" t="s">
        <v>29</v>
      </c>
      <c r="C25" s="4">
        <v>64</v>
      </c>
      <c r="D25" s="37" t="s">
        <v>23</v>
      </c>
      <c r="E25" s="26">
        <v>-8</v>
      </c>
      <c r="F25" s="26">
        <v>-8</v>
      </c>
      <c r="G25" s="26">
        <v>-8</v>
      </c>
      <c r="H25" s="26">
        <v>-8</v>
      </c>
      <c r="I25" s="26">
        <v>-8</v>
      </c>
      <c r="J25" s="55">
        <f t="shared" si="3"/>
        <v>-40</v>
      </c>
    </row>
    <row r="26" spans="1:11" s="1" customFormat="1" ht="13.5" customHeight="1" x14ac:dyDescent="0.2">
      <c r="A26" s="3"/>
      <c r="B26" s="4" t="s">
        <v>31</v>
      </c>
      <c r="C26" s="4">
        <v>65</v>
      </c>
      <c r="D26" s="37" t="s">
        <v>23</v>
      </c>
      <c r="E26" s="26">
        <v>-20</v>
      </c>
      <c r="F26" s="26">
        <v>-20</v>
      </c>
      <c r="G26" s="26">
        <v>-20</v>
      </c>
      <c r="H26" s="26">
        <v>-20</v>
      </c>
      <c r="I26" s="26">
        <v>-20</v>
      </c>
      <c r="J26" s="55">
        <f t="shared" si="3"/>
        <v>-100</v>
      </c>
    </row>
    <row r="27" spans="1:11" s="1" customFormat="1" ht="13.5" customHeight="1" x14ac:dyDescent="0.2">
      <c r="A27" s="3"/>
      <c r="B27" s="4" t="s">
        <v>32</v>
      </c>
      <c r="C27" s="4">
        <v>66</v>
      </c>
      <c r="D27" s="37" t="s">
        <v>23</v>
      </c>
      <c r="E27" s="26">
        <v>-2</v>
      </c>
      <c r="F27" s="26">
        <v>-2</v>
      </c>
      <c r="G27" s="26">
        <v>-2</v>
      </c>
      <c r="H27" s="26">
        <v>-2</v>
      </c>
      <c r="I27" s="26">
        <v>-2</v>
      </c>
      <c r="J27" s="55">
        <f t="shared" si="3"/>
        <v>-10</v>
      </c>
    </row>
    <row r="28" spans="1:11" s="1" customFormat="1" ht="13.5" customHeight="1" x14ac:dyDescent="0.2">
      <c r="A28" s="3"/>
      <c r="B28" s="4" t="s">
        <v>33</v>
      </c>
      <c r="C28" s="4">
        <v>67</v>
      </c>
      <c r="D28" s="37" t="s">
        <v>23</v>
      </c>
      <c r="E28" s="26">
        <v>-2</v>
      </c>
      <c r="F28" s="26">
        <v>-2</v>
      </c>
      <c r="G28" s="26">
        <v>-2</v>
      </c>
      <c r="H28" s="26">
        <v>-2</v>
      </c>
      <c r="I28" s="26">
        <v>-2</v>
      </c>
      <c r="J28" s="55">
        <f t="shared" si="3"/>
        <v>-10</v>
      </c>
    </row>
    <row r="29" spans="1:11" s="1" customFormat="1" ht="13.5" customHeight="1" x14ac:dyDescent="0.2">
      <c r="A29" s="3"/>
      <c r="B29" s="4" t="s">
        <v>34</v>
      </c>
      <c r="C29" s="4">
        <v>690</v>
      </c>
      <c r="D29" s="37" t="s">
        <v>23</v>
      </c>
      <c r="E29" s="26">
        <v>-3</v>
      </c>
      <c r="F29" s="26"/>
      <c r="G29" s="26"/>
      <c r="H29" s="26">
        <v>-3</v>
      </c>
      <c r="I29" s="26"/>
      <c r="J29" s="55">
        <f t="shared" si="3"/>
        <v>-6</v>
      </c>
    </row>
    <row r="30" spans="1:11" s="1" customFormat="1" ht="13.5" customHeight="1" x14ac:dyDescent="0.2">
      <c r="A30" s="3"/>
      <c r="B30" s="4" t="s">
        <v>47</v>
      </c>
      <c r="C30" s="4">
        <v>89</v>
      </c>
      <c r="D30" s="37" t="s">
        <v>23</v>
      </c>
      <c r="E30" s="30"/>
      <c r="F30" s="30"/>
      <c r="G30" s="30"/>
      <c r="H30" s="30"/>
      <c r="I30" s="30"/>
      <c r="J30" s="55">
        <f t="shared" ref="J30" si="4">SUM(E30:I30)</f>
        <v>0</v>
      </c>
    </row>
    <row r="31" spans="1:11" ht="13.5" customHeight="1" x14ac:dyDescent="0.2">
      <c r="A31" s="3"/>
      <c r="B31" s="4" t="s">
        <v>85</v>
      </c>
      <c r="C31" s="4"/>
      <c r="D31" s="37" t="s">
        <v>23</v>
      </c>
      <c r="E31" s="30"/>
      <c r="F31" s="30"/>
      <c r="G31" s="30"/>
      <c r="H31" s="30"/>
      <c r="I31" s="30"/>
      <c r="J31" s="55">
        <f t="shared" si="3"/>
        <v>0</v>
      </c>
    </row>
    <row r="32" spans="1:11" ht="13.5" customHeight="1" x14ac:dyDescent="0.2">
      <c r="A32" s="3"/>
      <c r="B32" s="4"/>
      <c r="C32" s="4"/>
      <c r="D32" s="4"/>
      <c r="E32" s="27">
        <f>SUM(E19:E31)</f>
        <v>-256</v>
      </c>
      <c r="F32" s="27">
        <f t="shared" ref="F32:I32" si="5">SUM(F19:F31)</f>
        <v>-253</v>
      </c>
      <c r="G32" s="27">
        <f t="shared" si="5"/>
        <v>-253</v>
      </c>
      <c r="H32" s="27">
        <f t="shared" si="5"/>
        <v>-256</v>
      </c>
      <c r="I32" s="27">
        <f t="shared" si="5"/>
        <v>-253</v>
      </c>
      <c r="J32" s="57">
        <f t="shared" si="3"/>
        <v>-1271</v>
      </c>
    </row>
    <row r="33" spans="1:15" ht="13.5" customHeight="1" x14ac:dyDescent="0.2">
      <c r="A33" s="3" t="s">
        <v>19</v>
      </c>
      <c r="B33" s="4"/>
      <c r="C33" s="4"/>
      <c r="D33" s="4"/>
      <c r="E33" s="26"/>
      <c r="F33" s="26"/>
      <c r="G33" s="26"/>
      <c r="H33" s="26"/>
      <c r="I33" s="26"/>
      <c r="J33" s="43"/>
    </row>
    <row r="34" spans="1:15" ht="13.5" customHeight="1" x14ac:dyDescent="0.2">
      <c r="A34" s="3"/>
      <c r="B34" s="48" t="s">
        <v>43</v>
      </c>
      <c r="C34" s="49" t="s">
        <v>42</v>
      </c>
      <c r="D34" s="37" t="s">
        <v>36</v>
      </c>
      <c r="E34" s="26"/>
      <c r="F34" s="26"/>
      <c r="G34" s="26"/>
      <c r="H34" s="26"/>
      <c r="I34" s="26"/>
      <c r="J34" s="59">
        <f>SUM(E34:I34)</f>
        <v>0</v>
      </c>
      <c r="O34" s="4"/>
    </row>
    <row r="35" spans="1:15" ht="13.5" customHeight="1" x14ac:dyDescent="0.2">
      <c r="A35" s="3"/>
      <c r="B35" s="4" t="s">
        <v>78</v>
      </c>
      <c r="C35" s="4">
        <v>85</v>
      </c>
      <c r="D35" s="37" t="s">
        <v>36</v>
      </c>
      <c r="E35" s="26"/>
      <c r="F35" s="26"/>
      <c r="G35" s="26"/>
      <c r="H35" s="26"/>
      <c r="I35" s="26"/>
      <c r="J35" s="55">
        <f>SUM(E35:I35)</f>
        <v>0</v>
      </c>
    </row>
    <row r="36" spans="1:15" ht="13.5" customHeight="1" x14ac:dyDescent="0.2">
      <c r="A36" s="3"/>
      <c r="B36" s="4"/>
      <c r="C36" s="4"/>
      <c r="D36" s="4"/>
      <c r="E36" s="27">
        <f t="shared" ref="E36:I36" si="6">SUM(E34:E35)</f>
        <v>0</v>
      </c>
      <c r="F36" s="27">
        <f t="shared" si="6"/>
        <v>0</v>
      </c>
      <c r="G36" s="27">
        <f t="shared" si="6"/>
        <v>0</v>
      </c>
      <c r="H36" s="27">
        <f t="shared" si="6"/>
        <v>0</v>
      </c>
      <c r="I36" s="27">
        <f t="shared" si="6"/>
        <v>0</v>
      </c>
      <c r="J36" s="57">
        <f>SUM(E36:I36)</f>
        <v>0</v>
      </c>
    </row>
    <row r="37" spans="1:15" ht="13.5" customHeight="1" x14ac:dyDescent="0.2">
      <c r="A37" s="3" t="s">
        <v>13</v>
      </c>
      <c r="B37" s="4"/>
      <c r="C37" s="4"/>
      <c r="D37" s="4"/>
      <c r="E37" s="29"/>
      <c r="F37" s="29"/>
      <c r="G37" s="29"/>
      <c r="H37" s="29"/>
      <c r="I37" s="29"/>
      <c r="J37" s="43"/>
    </row>
    <row r="38" spans="1:15" ht="13.5" customHeight="1" x14ac:dyDescent="0.2">
      <c r="A38" s="22"/>
      <c r="B38" s="4" t="s">
        <v>35</v>
      </c>
      <c r="C38" s="4">
        <v>140</v>
      </c>
      <c r="D38" s="37" t="s">
        <v>36</v>
      </c>
      <c r="E38" s="29">
        <v>15</v>
      </c>
      <c r="F38" s="29"/>
      <c r="G38" s="29"/>
      <c r="H38" s="29"/>
      <c r="I38" s="29"/>
      <c r="J38" s="59">
        <f t="shared" ref="J38:J43" si="7">SUM(E38:I38)</f>
        <v>15</v>
      </c>
    </row>
    <row r="39" spans="1:15" ht="13.5" customHeight="1" x14ac:dyDescent="0.2">
      <c r="A39" s="22"/>
      <c r="B39" s="4" t="s">
        <v>37</v>
      </c>
      <c r="C39" s="4">
        <v>148</v>
      </c>
      <c r="D39" s="37" t="s">
        <v>36</v>
      </c>
      <c r="E39" s="29"/>
      <c r="F39" s="29"/>
      <c r="G39" s="29"/>
      <c r="H39" s="29"/>
      <c r="I39" s="29"/>
      <c r="J39" s="55">
        <f t="shared" si="7"/>
        <v>0</v>
      </c>
    </row>
    <row r="40" spans="1:15" ht="13.5" customHeight="1" x14ac:dyDescent="0.2">
      <c r="A40" s="22"/>
      <c r="B40" s="4" t="s">
        <v>38</v>
      </c>
      <c r="C40" s="4">
        <v>150</v>
      </c>
      <c r="D40" s="37" t="s">
        <v>36</v>
      </c>
      <c r="E40" s="29"/>
      <c r="F40" s="29"/>
      <c r="G40" s="29"/>
      <c r="H40" s="29"/>
      <c r="I40" s="29"/>
      <c r="J40" s="55">
        <f t="shared" si="7"/>
        <v>0</v>
      </c>
    </row>
    <row r="41" spans="1:15" ht="13.5" customHeight="1" x14ac:dyDescent="0.2">
      <c r="A41" s="22"/>
      <c r="B41" s="4" t="s">
        <v>39</v>
      </c>
      <c r="C41" s="4">
        <v>160</v>
      </c>
      <c r="D41" s="37" t="s">
        <v>36</v>
      </c>
      <c r="E41" s="29"/>
      <c r="F41" s="29"/>
      <c r="G41" s="29"/>
      <c r="H41" s="29"/>
      <c r="I41" s="29"/>
      <c r="J41" s="55">
        <f t="shared" si="7"/>
        <v>0</v>
      </c>
    </row>
    <row r="42" spans="1:15" ht="13.5" customHeight="1" x14ac:dyDescent="0.2">
      <c r="A42" s="22"/>
      <c r="B42" s="4" t="s">
        <v>40</v>
      </c>
      <c r="C42" s="4">
        <v>170</v>
      </c>
      <c r="D42" s="37" t="s">
        <v>36</v>
      </c>
      <c r="E42" s="29"/>
      <c r="F42" s="29"/>
      <c r="G42" s="29"/>
      <c r="H42" s="29"/>
      <c r="I42" s="29"/>
      <c r="J42" s="56">
        <f t="shared" si="7"/>
        <v>0</v>
      </c>
    </row>
    <row r="43" spans="1:15" ht="13.5" customHeight="1" x14ac:dyDescent="0.2">
      <c r="A43" s="3"/>
      <c r="B43" s="4"/>
      <c r="C43" s="4"/>
      <c r="D43" s="4"/>
      <c r="E43" s="27">
        <f t="shared" ref="E43:I43" si="8">SUM(E38:E42)</f>
        <v>15</v>
      </c>
      <c r="F43" s="27">
        <f t="shared" si="8"/>
        <v>0</v>
      </c>
      <c r="G43" s="27">
        <f t="shared" si="8"/>
        <v>0</v>
      </c>
      <c r="H43" s="27">
        <f t="shared" si="8"/>
        <v>0</v>
      </c>
      <c r="I43" s="27">
        <f t="shared" si="8"/>
        <v>0</v>
      </c>
      <c r="J43" s="57">
        <f t="shared" si="7"/>
        <v>15</v>
      </c>
    </row>
    <row r="44" spans="1:15" ht="13.5" customHeight="1" x14ac:dyDescent="0.2">
      <c r="A44" s="3" t="s">
        <v>14</v>
      </c>
      <c r="B44" s="4"/>
      <c r="C44" s="4"/>
      <c r="D44" s="4"/>
      <c r="E44" s="26"/>
      <c r="F44" s="26"/>
      <c r="G44" s="26"/>
      <c r="H44" s="26"/>
      <c r="I44" s="26"/>
      <c r="J44" s="43"/>
    </row>
    <row r="45" spans="1:15" ht="13.5" customHeight="1" x14ac:dyDescent="0.2">
      <c r="A45" s="3"/>
      <c r="B45" s="4" t="s">
        <v>15</v>
      </c>
      <c r="C45" s="4">
        <v>2</v>
      </c>
      <c r="D45" s="37" t="s">
        <v>22</v>
      </c>
      <c r="E45" s="26"/>
      <c r="F45" s="26"/>
      <c r="G45" s="26"/>
      <c r="H45" s="26"/>
      <c r="I45" s="26"/>
      <c r="J45" s="59">
        <f t="shared" ref="J45:J50" si="9">SUM(E45:I45)</f>
        <v>0</v>
      </c>
    </row>
    <row r="46" spans="1:15" ht="13.5" customHeight="1" x14ac:dyDescent="0.2">
      <c r="A46" s="3"/>
      <c r="B46" s="98" t="s">
        <v>84</v>
      </c>
      <c r="C46" s="4">
        <v>2</v>
      </c>
      <c r="D46" s="37" t="s">
        <v>23</v>
      </c>
      <c r="E46" s="26"/>
      <c r="F46" s="26"/>
      <c r="G46" s="26"/>
      <c r="H46" s="26"/>
      <c r="I46" s="26"/>
      <c r="J46" s="55">
        <f t="shared" si="9"/>
        <v>0</v>
      </c>
    </row>
    <row r="47" spans="1:15" ht="13.5" customHeight="1" x14ac:dyDescent="0.2">
      <c r="A47" s="3"/>
      <c r="B47" s="48" t="s">
        <v>54</v>
      </c>
      <c r="C47" s="4">
        <v>28</v>
      </c>
      <c r="D47" s="37" t="s">
        <v>36</v>
      </c>
      <c r="E47" s="26"/>
      <c r="F47" s="26"/>
      <c r="G47" s="26"/>
      <c r="H47" s="26"/>
      <c r="I47" s="26"/>
      <c r="J47" s="55">
        <f t="shared" si="9"/>
        <v>0</v>
      </c>
    </row>
    <row r="48" spans="1:15" ht="13.5" customHeight="1" x14ac:dyDescent="0.2">
      <c r="A48" s="3"/>
      <c r="B48" s="4" t="s">
        <v>16</v>
      </c>
      <c r="C48" s="4">
        <v>28</v>
      </c>
      <c r="D48" s="37" t="s">
        <v>23</v>
      </c>
      <c r="E48" s="26">
        <v>0</v>
      </c>
      <c r="F48" s="26">
        <v>0</v>
      </c>
      <c r="G48" s="26">
        <v>0</v>
      </c>
      <c r="H48" s="26">
        <v>0</v>
      </c>
      <c r="I48" s="26">
        <v>-15</v>
      </c>
      <c r="J48" s="55">
        <f t="shared" si="9"/>
        <v>-15</v>
      </c>
    </row>
    <row r="49" spans="1:10" ht="13.5" customHeight="1" x14ac:dyDescent="0.2">
      <c r="A49" s="3"/>
      <c r="B49" s="4" t="s">
        <v>41</v>
      </c>
      <c r="C49" s="4">
        <v>28</v>
      </c>
      <c r="D49" s="37" t="s">
        <v>36</v>
      </c>
      <c r="E49" s="26"/>
      <c r="F49" s="26"/>
      <c r="G49" s="26"/>
      <c r="H49" s="26"/>
      <c r="I49" s="26"/>
      <c r="J49" s="56">
        <f t="shared" si="9"/>
        <v>0</v>
      </c>
    </row>
    <row r="50" spans="1:10" ht="13.5" customHeight="1" x14ac:dyDescent="0.2">
      <c r="A50" s="3"/>
      <c r="B50" s="4"/>
      <c r="C50" s="4"/>
      <c r="D50" s="4"/>
      <c r="E50" s="27">
        <f t="shared" ref="E50:I50" si="10">SUM(E45:E49)</f>
        <v>0</v>
      </c>
      <c r="F50" s="27">
        <f t="shared" si="10"/>
        <v>0</v>
      </c>
      <c r="G50" s="27">
        <f t="shared" si="10"/>
        <v>0</v>
      </c>
      <c r="H50" s="27">
        <f t="shared" si="10"/>
        <v>0</v>
      </c>
      <c r="I50" s="27">
        <f t="shared" si="10"/>
        <v>-15</v>
      </c>
      <c r="J50" s="56">
        <f t="shared" si="9"/>
        <v>-15</v>
      </c>
    </row>
    <row r="51" spans="1:10" ht="13.5" customHeight="1" x14ac:dyDescent="0.2">
      <c r="A51" s="3"/>
      <c r="B51" s="4"/>
      <c r="C51" s="4"/>
      <c r="D51" s="4"/>
      <c r="E51" s="31"/>
      <c r="F51" s="31"/>
      <c r="G51" s="31"/>
      <c r="H51" s="31"/>
      <c r="I51" s="31"/>
    </row>
    <row r="52" spans="1:10" s="14" customFormat="1" ht="13.5" customHeight="1" x14ac:dyDescent="0.2">
      <c r="A52" s="12" t="s">
        <v>2</v>
      </c>
      <c r="B52" s="13"/>
      <c r="C52" s="13"/>
      <c r="D52" s="13"/>
      <c r="E52" s="32">
        <f t="shared" ref="E52:I52" si="11">E17+E32+E36+E43+E50</f>
        <v>484</v>
      </c>
      <c r="F52" s="32">
        <f t="shared" si="11"/>
        <v>451</v>
      </c>
      <c r="G52" s="32">
        <f t="shared" si="11"/>
        <v>448</v>
      </c>
      <c r="H52" s="32">
        <f t="shared" si="11"/>
        <v>432</v>
      </c>
      <c r="I52" s="32">
        <f t="shared" si="11"/>
        <v>414</v>
      </c>
    </row>
    <row r="53" spans="1:10" ht="13.5" customHeight="1" x14ac:dyDescent="0.2">
      <c r="A53" s="8"/>
      <c r="B53" s="9"/>
      <c r="C53" s="9"/>
      <c r="D53" s="9"/>
      <c r="E53" s="33"/>
      <c r="F53" s="33"/>
      <c r="G53" s="33"/>
      <c r="H53" s="33"/>
      <c r="I53" s="33"/>
    </row>
    <row r="54" spans="1:10" s="1" customFormat="1" ht="13.5" customHeight="1" x14ac:dyDescent="0.2">
      <c r="A54" s="6" t="s">
        <v>4</v>
      </c>
      <c r="B54" s="7"/>
      <c r="C54" s="7"/>
      <c r="D54" s="7"/>
      <c r="E54" s="34"/>
      <c r="F54" s="34"/>
      <c r="G54" s="34"/>
      <c r="H54" s="34"/>
      <c r="I54" s="34"/>
    </row>
    <row r="55" spans="1:10" ht="13.5" customHeight="1" x14ac:dyDescent="0.2">
      <c r="A55" s="8"/>
      <c r="B55" s="21" t="s">
        <v>11</v>
      </c>
      <c r="C55" s="21"/>
      <c r="D55" s="37" t="s">
        <v>22</v>
      </c>
      <c r="E55" s="26">
        <v>50</v>
      </c>
      <c r="F55" s="26">
        <v>50</v>
      </c>
      <c r="G55" s="26">
        <v>50</v>
      </c>
      <c r="H55" s="26">
        <v>50</v>
      </c>
      <c r="I55" s="26">
        <v>50</v>
      </c>
    </row>
    <row r="56" spans="1:10" ht="13.5" customHeight="1" x14ac:dyDescent="0.2">
      <c r="A56" s="8"/>
      <c r="B56" s="21" t="s">
        <v>12</v>
      </c>
      <c r="C56" s="21"/>
      <c r="D56" s="37" t="s">
        <v>22</v>
      </c>
      <c r="E56" s="26">
        <v>80</v>
      </c>
      <c r="F56" s="26">
        <v>80</v>
      </c>
      <c r="G56" s="26">
        <v>80</v>
      </c>
      <c r="H56" s="26">
        <v>80</v>
      </c>
      <c r="I56" s="26">
        <v>80</v>
      </c>
    </row>
    <row r="57" spans="1:10" ht="13.5" customHeight="1" x14ac:dyDescent="0.2">
      <c r="A57" s="8"/>
      <c r="B57" s="9"/>
      <c r="C57" s="9"/>
      <c r="D57" s="9"/>
      <c r="E57" s="35"/>
      <c r="F57" s="35"/>
      <c r="G57" s="35"/>
      <c r="H57" s="35"/>
      <c r="I57" s="35"/>
    </row>
    <row r="58" spans="1:10" s="14" customFormat="1" ht="13.5" customHeight="1" x14ac:dyDescent="0.2">
      <c r="A58" s="15" t="s">
        <v>3</v>
      </c>
      <c r="B58" s="16"/>
      <c r="C58" s="16"/>
      <c r="D58" s="16"/>
      <c r="E58" s="36">
        <f t="shared" ref="E58:I58" si="12">SUM(E52:E57)</f>
        <v>614</v>
      </c>
      <c r="F58" s="36">
        <f t="shared" si="12"/>
        <v>581</v>
      </c>
      <c r="G58" s="36">
        <f t="shared" si="12"/>
        <v>578</v>
      </c>
      <c r="H58" s="36">
        <f t="shared" si="12"/>
        <v>562</v>
      </c>
      <c r="I58" s="36">
        <f t="shared" si="12"/>
        <v>544</v>
      </c>
    </row>
    <row r="59" spans="1:10" ht="13.5" customHeight="1" x14ac:dyDescent="0.2">
      <c r="E59" s="23"/>
      <c r="F59" s="23"/>
      <c r="G59" s="23"/>
      <c r="H59" s="23"/>
      <c r="I59" s="23"/>
    </row>
    <row r="60" spans="1:10" x14ac:dyDescent="0.2">
      <c r="B60" s="19" t="s">
        <v>79</v>
      </c>
      <c r="E60" s="23"/>
      <c r="F60" s="23"/>
      <c r="G60" s="23"/>
      <c r="H60" s="23"/>
      <c r="I60" s="23"/>
    </row>
    <row r="61" spans="1:10" x14ac:dyDescent="0.2">
      <c r="E61" s="23"/>
      <c r="F61" s="23"/>
      <c r="G61" s="23"/>
      <c r="H61" s="23"/>
      <c r="I61" s="23"/>
    </row>
  </sheetData>
  <pageMargins left="0.39370078740157483" right="0.39370078740157483" top="0.43307086614173229" bottom="0.55118110236220474" header="0.35433070866141736" footer="0.27559055118110237"/>
  <pageSetup paperSize="9" scale="66" orientation="landscape" r:id="rId1"/>
  <headerFooter alignWithMargins="0">
    <oddHeader xml:space="preserve">&amp;L&amp;"Arial,Fett"&amp;14 &amp;C&amp;"Arial,Fett"&amp;14 &amp;R&amp;"Arial,Fett"&amp;14 </oddHeader>
    <oddFooter xml:space="preserve">&amp;L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E56210755134A94AB38FA46A8D6F5" ma:contentTypeVersion="15" ma:contentTypeDescription="Ein neues Dokument erstellen." ma:contentTypeScope="" ma:versionID="c30e529a69671587dd32a34eaaaf4287">
  <xsd:schema xmlns:xsd="http://www.w3.org/2001/XMLSchema" xmlns:xs="http://www.w3.org/2001/XMLSchema" xmlns:p="http://schemas.microsoft.com/office/2006/metadata/properties" xmlns:ns2="e8a4bb46-8016-4017-b3ab-23a8fb1216be" xmlns:ns3="08f56f3f-4eb6-4526-b0a7-39b5fe76e552" targetNamespace="http://schemas.microsoft.com/office/2006/metadata/properties" ma:root="true" ma:fieldsID="e568bdc7ce6104499ec01699e54b8b7c" ns2:_="" ns3:_="">
    <xsd:import namespace="e8a4bb46-8016-4017-b3ab-23a8fb1216be"/>
    <xsd:import namespace="08f56f3f-4eb6-4526-b0a7-39b5fe76e5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4bb46-8016-4017-b3ab-23a8fb121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885963e4-e885-48ef-81e1-468646cc50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56f3f-4eb6-4526-b0a7-39b5fe76e55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df4ae3-cb90-4a0d-9bcb-807e6473fc39}" ma:internalName="TaxCatchAll" ma:showField="CatchAllData" ma:web="08f56f3f-4eb6-4526-b0a7-39b5fe76e5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131465-5DA0-4026-880D-34C2F8CE7124}"/>
</file>

<file path=customXml/itemProps2.xml><?xml version="1.0" encoding="utf-8"?>
<ds:datastoreItem xmlns:ds="http://schemas.openxmlformats.org/officeDocument/2006/customXml" ds:itemID="{EFEB7029-32A7-4F99-9438-A20224E1AAE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HInweise  Parameter</vt:lpstr>
      <vt:lpstr>Liquiditätsplan Monat</vt:lpstr>
      <vt:lpstr>LIquiditätsplan Quartal</vt:lpstr>
      <vt:lpstr>'Liquiditätsplan Monat'!Druckbereich</vt:lpstr>
      <vt:lpstr>'LIquiditätsplan Quartal'!Druckbereich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Der Verwaltungsrat, 4. Aufl., Muster und Checklisten</dc:subject>
  <dc:creator/>
  <cp:lastModifiedBy/>
  <dcterms:created xsi:type="dcterms:W3CDTF">2014-06-25T08:25:32Z</dcterms:created>
  <dcterms:modified xsi:type="dcterms:W3CDTF">2023-02-09T12:47:03Z</dcterms:modified>
</cp:coreProperties>
</file>